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80" windowHeight="103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<sst xmlns="http://schemas.openxmlformats.org/spreadsheetml/2006/main" count="102" uniqueCount="44">
  <si>
    <t>Veranstaltung</t>
  </si>
  <si>
    <t>sehr gut</t>
  </si>
  <si>
    <t>gut</t>
  </si>
  <si>
    <t>befriedigend</t>
  </si>
  <si>
    <t>ausreichend</t>
  </si>
  <si>
    <t>mangelhaft</t>
  </si>
  <si>
    <t>ungenügend</t>
  </si>
  <si>
    <t>abge- geben</t>
  </si>
  <si>
    <t>Anm. gesamt</t>
  </si>
  <si>
    <t>ent- schul- digt</t>
  </si>
  <si>
    <t>unent- schul- digt</t>
  </si>
  <si>
    <t>be-stan- den</t>
  </si>
  <si>
    <t>vollbefr.</t>
  </si>
  <si>
    <t>Rechtswissenschaftlicher Prüfungsausschuss</t>
  </si>
  <si>
    <t>Gesamt</t>
  </si>
  <si>
    <t>Hauptfach</t>
  </si>
  <si>
    <t>Nebenfach</t>
  </si>
  <si>
    <t>Ergebnisse der Zwischenprüfungsklausuren im Sommersemester 2005</t>
  </si>
  <si>
    <t>Grundzüge des Familien- und Erbrechts (Prof. Jud)</t>
  </si>
  <si>
    <t>Staatsrecht III (Prof.Di Fabio)</t>
  </si>
  <si>
    <t>Zivilprozessrecht I (Prof. Schilken)</t>
  </si>
  <si>
    <t>Schuldrecht II (Prof. Waltermann)</t>
  </si>
  <si>
    <t>Strafrecht II (Prof. Paeffgen)</t>
  </si>
  <si>
    <t>Sachenrecht (Prof. Thüsing)</t>
  </si>
  <si>
    <t>Empirische Rechtssoziologie (Dr. Rüther)</t>
  </si>
  <si>
    <t>Propädeutische Übung im Öffentlichen Recht (Prof. Breuer)</t>
  </si>
  <si>
    <t>Strafrecht II (Prof. Zaczyk)</t>
  </si>
  <si>
    <t>Strafprozessrecht I (Prof. Zaczyk)</t>
  </si>
  <si>
    <t>Strafrecht I (Prof. Kindhäuser)</t>
  </si>
  <si>
    <t>Staatsrecht I (Prof. Hillgruber)</t>
  </si>
  <si>
    <t>Staatsrecht II (Prof. Schmidt-Preuß)</t>
  </si>
  <si>
    <t>Rechtssoziologie: Die Theorie des Emile Durkheim (Prof. Gephart)</t>
  </si>
  <si>
    <t>Einführung in das Bürgerliche Recht Allgemeiner Teil (Prof. Roth)</t>
  </si>
  <si>
    <t>Römisches Recht (Prof. Knütel)</t>
  </si>
  <si>
    <t>Einführung in die ökonomische Analyse des Rechts (Prof. Wagner)</t>
  </si>
  <si>
    <t>Propädeutische Übung im Bürgerlichen Recht (L - Z) (Prof. Dethloff)</t>
  </si>
  <si>
    <t>Propädeutische Übung im Bürgerlichen Recht (A - K) (Prof. Köndgen)</t>
  </si>
  <si>
    <t>Schuldrecht I  (A - K) (Prof. Köndgen)</t>
  </si>
  <si>
    <t>Schuldrecht I (L - Z) (Prof. Hüttemann)</t>
  </si>
  <si>
    <t>Propädeutische Übung im Strafrecht           (Prof. Verrel)</t>
  </si>
  <si>
    <t>Grundzüge des Gesellschaftsrechts          (Prof Fleischer)</t>
  </si>
  <si>
    <t>Privatrechtsgeschichte der Neuzeit                 (PD Dr. Vec)</t>
  </si>
  <si>
    <t>Grundzüge des Handelsrechts                    (Prof. Zimmer)</t>
  </si>
  <si>
    <t>Allgemeines Verwaltungsrecht                        (Prof. Breuer)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</si>
</sst>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%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wrapText="1"/>
    </xf>
    <xf numFmtId="176" fontId="2" fillId="0" borderId="2" xfId="0" applyNumberFormat="1" applyFont="1" applyFill="1" applyBorder="1" applyAlignment="1">
      <alignment horizontal="center" wrapText="1"/>
    </xf>
    <xf numFmtId="176" fontId="2" fillId="0" borderId="3" xfId="0" applyNumberFormat="1" applyFont="1" applyFill="1" applyBorder="1" applyAlignment="1">
      <alignment horizontal="center" wrapText="1"/>
    </xf>
    <xf numFmtId="176" fontId="2" fillId="0" borderId="4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wrapText="1" indent="2"/>
    </xf>
    <xf numFmtId="0" fontId="2" fillId="0" borderId="8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horizontal="left" wrapText="1"/>
    </xf>
    <xf numFmtId="1" fontId="2" fillId="0" borderId="6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 applyProtection="1">
      <alignment wrapText="1"/>
      <protection/>
    </xf>
    <xf numFmtId="1" fontId="1" fillId="0" borderId="9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76" fontId="2" fillId="0" borderId="14" xfId="0" applyNumberFormat="1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1" fontId="2" fillId="2" borderId="17" xfId="0" applyNumberFormat="1" applyFont="1" applyFill="1" applyBorder="1" applyAlignment="1">
      <alignment horizontal="center" wrapText="1"/>
    </xf>
    <xf numFmtId="1" fontId="2" fillId="2" borderId="16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workbookViewId="0" topLeftCell="A1">
      <pane ySplit="5" topLeftCell="BM6" activePane="bottomLeft" state="frozen"/>
      <selection pane="topLeft" activeCell="A1" sqref="A1"/>
      <selection pane="bottomLeft" activeCell="A86" sqref="A86"/>
    </sheetView>
  </sheetViews>
  <sheetFormatPr defaultColWidth="11.421875" defaultRowHeight="12.75"/>
  <cols>
    <col min="1" max="1" width="30.00390625" style="4" customWidth="1"/>
    <col min="2" max="2" width="6.8515625" style="2" customWidth="1"/>
    <col min="3" max="3" width="5.421875" style="1" customWidth="1"/>
    <col min="4" max="4" width="6.28125" style="1" customWidth="1"/>
    <col min="5" max="5" width="5.8515625" style="1" customWidth="1"/>
    <col min="6" max="6" width="4.8515625" style="1" customWidth="1"/>
    <col min="7" max="7" width="4.7109375" style="1" customWidth="1"/>
    <col min="8" max="8" width="6.7109375" style="7" customWidth="1"/>
    <col min="9" max="9" width="4.7109375" style="1" customWidth="1"/>
    <col min="10" max="10" width="6.7109375" style="7" customWidth="1"/>
    <col min="11" max="11" width="4.7109375" style="1" customWidth="1"/>
    <col min="12" max="12" width="6.7109375" style="7" customWidth="1"/>
    <col min="13" max="13" width="4.7109375" style="1" customWidth="1"/>
    <col min="14" max="14" width="6.7109375" style="7" customWidth="1"/>
    <col min="15" max="15" width="4.7109375" style="1" customWidth="1"/>
    <col min="16" max="16" width="6.7109375" style="7" customWidth="1"/>
    <col min="17" max="17" width="4.7109375" style="1" customWidth="1"/>
    <col min="18" max="18" width="6.7109375" style="7" customWidth="1"/>
    <col min="19" max="19" width="4.7109375" style="1" customWidth="1"/>
    <col min="20" max="20" width="6.7109375" style="7" customWidth="1"/>
    <col min="21" max="21" width="7.28125" style="4" customWidth="1"/>
    <col min="22" max="16384" width="11.421875" style="5" customWidth="1"/>
  </cols>
  <sheetData>
    <row r="1" spans="1:4" ht="12.75">
      <c r="A1" s="37" t="s">
        <v>13</v>
      </c>
      <c r="B1" s="38"/>
      <c r="C1" s="38"/>
      <c r="D1" s="38"/>
    </row>
    <row r="2" spans="1:4" ht="12.75">
      <c r="A2" s="34" t="s">
        <v>17</v>
      </c>
      <c r="B2" s="35"/>
      <c r="C2" s="36"/>
      <c r="D2" s="36"/>
    </row>
    <row r="3" ht="11.25">
      <c r="A3" s="3"/>
    </row>
    <row r="5" spans="1:21" s="6" customFormat="1" ht="34.5" customHeight="1" thickBot="1">
      <c r="A5" s="12" t="s">
        <v>0</v>
      </c>
      <c r="B5" s="19" t="s">
        <v>8</v>
      </c>
      <c r="C5" s="23" t="s">
        <v>9</v>
      </c>
      <c r="D5" s="23" t="s">
        <v>10</v>
      </c>
      <c r="E5" s="23" t="s">
        <v>7</v>
      </c>
      <c r="F5" s="23" t="s">
        <v>11</v>
      </c>
      <c r="G5" s="39" t="s">
        <v>1</v>
      </c>
      <c r="H5" s="40"/>
      <c r="I5" s="39" t="s">
        <v>2</v>
      </c>
      <c r="J5" s="40"/>
      <c r="K5" s="39" t="s">
        <v>12</v>
      </c>
      <c r="L5" s="40"/>
      <c r="M5" s="39" t="s">
        <v>3</v>
      </c>
      <c r="N5" s="40"/>
      <c r="O5" s="39" t="s">
        <v>4</v>
      </c>
      <c r="P5" s="40"/>
      <c r="Q5" s="39" t="s">
        <v>5</v>
      </c>
      <c r="R5" s="40"/>
      <c r="S5" s="39" t="s">
        <v>6</v>
      </c>
      <c r="T5" s="40"/>
      <c r="U5" s="3"/>
    </row>
    <row r="6" spans="1:20" ht="22.5">
      <c r="A6" s="17" t="s">
        <v>31</v>
      </c>
      <c r="B6" s="20"/>
      <c r="C6" s="20"/>
      <c r="D6" s="20"/>
      <c r="E6" s="20"/>
      <c r="F6" s="20"/>
      <c r="G6" s="30"/>
      <c r="H6" s="28"/>
      <c r="I6" s="30"/>
      <c r="J6" s="28"/>
      <c r="K6" s="30"/>
      <c r="L6" s="28"/>
      <c r="M6" s="30"/>
      <c r="N6" s="28"/>
      <c r="O6" s="30"/>
      <c r="P6" s="28"/>
      <c r="Q6" s="30"/>
      <c r="R6" s="28"/>
      <c r="S6" s="30"/>
      <c r="T6" s="9"/>
    </row>
    <row r="7" spans="1:20" ht="11.25">
      <c r="A7" s="14" t="s">
        <v>15</v>
      </c>
      <c r="B7" s="21">
        <v>109</v>
      </c>
      <c r="C7" s="21">
        <v>0</v>
      </c>
      <c r="D7" s="21">
        <f>B7-E7-C7</f>
        <v>51</v>
      </c>
      <c r="E7" s="21">
        <f>G7+I7+K7+M7+O7+Q7+S7</f>
        <v>58</v>
      </c>
      <c r="F7" s="25">
        <f>G7+I7+K7+M7+O7</f>
        <v>54</v>
      </c>
      <c r="G7" s="33">
        <v>1</v>
      </c>
      <c r="H7" s="8">
        <f>G7/E7</f>
        <v>0.017241379310344827</v>
      </c>
      <c r="I7" s="33">
        <v>9</v>
      </c>
      <c r="J7" s="8">
        <f>I7/E7</f>
        <v>0.15517241379310345</v>
      </c>
      <c r="K7" s="33">
        <v>12</v>
      </c>
      <c r="L7" s="8">
        <f>K7/E7</f>
        <v>0.20689655172413793</v>
      </c>
      <c r="M7" s="33">
        <v>21</v>
      </c>
      <c r="N7" s="8">
        <f>M7/E7</f>
        <v>0.3620689655172414</v>
      </c>
      <c r="O7" s="33">
        <v>11</v>
      </c>
      <c r="P7" s="8">
        <f>O7/E7</f>
        <v>0.1896551724137931</v>
      </c>
      <c r="Q7" s="33">
        <v>4</v>
      </c>
      <c r="R7" s="8">
        <f>Q7/E7</f>
        <v>0.06896551724137931</v>
      </c>
      <c r="S7" s="33">
        <v>0</v>
      </c>
      <c r="T7" s="10">
        <f>S7/E7</f>
        <v>0</v>
      </c>
    </row>
    <row r="8" spans="1:20" ht="11.25">
      <c r="A8" s="14" t="s">
        <v>16</v>
      </c>
      <c r="B8" s="21">
        <v>54</v>
      </c>
      <c r="C8" s="21">
        <v>1</v>
      </c>
      <c r="D8" s="21">
        <f>B8-E8-C8</f>
        <v>23</v>
      </c>
      <c r="E8" s="21">
        <f>G8+I8+K8+M8+O8+Q8+S8</f>
        <v>30</v>
      </c>
      <c r="F8" s="25">
        <f>G8+I8+K8+M8+O8</f>
        <v>27</v>
      </c>
      <c r="G8" s="33">
        <v>0</v>
      </c>
      <c r="H8" s="8">
        <f>G8/E8</f>
        <v>0</v>
      </c>
      <c r="I8" s="33">
        <v>6</v>
      </c>
      <c r="J8" s="8">
        <f>I8/E8</f>
        <v>0.2</v>
      </c>
      <c r="K8" s="33">
        <v>7</v>
      </c>
      <c r="L8" s="8">
        <f>K8/E8</f>
        <v>0.23333333333333334</v>
      </c>
      <c r="M8" s="33">
        <v>8</v>
      </c>
      <c r="N8" s="8">
        <f>M8/E8</f>
        <v>0.26666666666666666</v>
      </c>
      <c r="O8" s="33">
        <v>6</v>
      </c>
      <c r="P8" s="8">
        <f>O8/E8</f>
        <v>0.2</v>
      </c>
      <c r="Q8" s="33">
        <v>3</v>
      </c>
      <c r="R8" s="8">
        <f>Q8/E8</f>
        <v>0.1</v>
      </c>
      <c r="S8" s="33">
        <v>0</v>
      </c>
      <c r="T8" s="10">
        <f>S8/E8</f>
        <v>0</v>
      </c>
    </row>
    <row r="9" spans="1:20" ht="12" thickBot="1">
      <c r="A9" s="15" t="s">
        <v>14</v>
      </c>
      <c r="B9" s="22">
        <f aca="true" t="shared" si="0" ref="B9:G9">SUM(B7:B8)</f>
        <v>163</v>
      </c>
      <c r="C9" s="22">
        <f t="shared" si="0"/>
        <v>1</v>
      </c>
      <c r="D9" s="22">
        <f t="shared" si="0"/>
        <v>74</v>
      </c>
      <c r="E9" s="22">
        <f t="shared" si="0"/>
        <v>88</v>
      </c>
      <c r="F9" s="22">
        <f t="shared" si="0"/>
        <v>81</v>
      </c>
      <c r="G9" s="32">
        <f t="shared" si="0"/>
        <v>1</v>
      </c>
      <c r="H9" s="29">
        <f>G9/E9</f>
        <v>0.011363636363636364</v>
      </c>
      <c r="I9" s="32">
        <f>SUM(I7:I8)</f>
        <v>15</v>
      </c>
      <c r="J9" s="29">
        <f>I9/E9</f>
        <v>0.17045454545454544</v>
      </c>
      <c r="K9" s="32">
        <f>SUM(K7:K8)</f>
        <v>19</v>
      </c>
      <c r="L9" s="29">
        <f>K9/E9</f>
        <v>0.2159090909090909</v>
      </c>
      <c r="M9" s="32">
        <f>SUM(M7:M8)</f>
        <v>29</v>
      </c>
      <c r="N9" s="29">
        <f>M9/E9</f>
        <v>0.32954545454545453</v>
      </c>
      <c r="O9" s="32">
        <f>SUM(O7:O8)</f>
        <v>17</v>
      </c>
      <c r="P9" s="29">
        <f>O9/E9</f>
        <v>0.19318181818181818</v>
      </c>
      <c r="Q9" s="32">
        <f>SUM(Q7:Q8)</f>
        <v>7</v>
      </c>
      <c r="R9" s="29">
        <f>Q9/E9</f>
        <v>0.07954545454545454</v>
      </c>
      <c r="S9" s="32">
        <f>SUM(S7:S8)</f>
        <v>0</v>
      </c>
      <c r="T9" s="11">
        <f>S9/E9</f>
        <v>0</v>
      </c>
    </row>
    <row r="10" spans="1:20" ht="11.25">
      <c r="A10" s="17" t="s">
        <v>24</v>
      </c>
      <c r="B10" s="20"/>
      <c r="C10" s="20"/>
      <c r="D10" s="20"/>
      <c r="E10" s="20"/>
      <c r="F10" s="20"/>
      <c r="G10" s="30"/>
      <c r="H10" s="28"/>
      <c r="I10" s="30"/>
      <c r="J10" s="28"/>
      <c r="K10" s="30"/>
      <c r="L10" s="28"/>
      <c r="M10" s="30"/>
      <c r="N10" s="28"/>
      <c r="O10" s="30"/>
      <c r="P10" s="28"/>
      <c r="Q10" s="30"/>
      <c r="R10" s="28"/>
      <c r="S10" s="30"/>
      <c r="T10" s="28"/>
    </row>
    <row r="11" spans="1:20" ht="11.25">
      <c r="A11" s="14" t="s">
        <v>15</v>
      </c>
      <c r="B11" s="21">
        <v>110</v>
      </c>
      <c r="C11" s="21">
        <v>0</v>
      </c>
      <c r="D11" s="21">
        <f>B11-E11-C11</f>
        <v>30</v>
      </c>
      <c r="E11" s="21">
        <f>G11+I11+K11+M11+O11+Q11+S11</f>
        <v>80</v>
      </c>
      <c r="F11" s="25">
        <f>G11+I11+K11+M11+O11</f>
        <v>65</v>
      </c>
      <c r="G11" s="33">
        <v>0</v>
      </c>
      <c r="H11" s="8">
        <f>G11/E11</f>
        <v>0</v>
      </c>
      <c r="I11" s="33">
        <v>4</v>
      </c>
      <c r="J11" s="8">
        <f>I11/E11</f>
        <v>0.05</v>
      </c>
      <c r="K11" s="33">
        <v>10</v>
      </c>
      <c r="L11" s="8">
        <f>K11/E11</f>
        <v>0.125</v>
      </c>
      <c r="M11" s="33">
        <v>26</v>
      </c>
      <c r="N11" s="8">
        <f>M11/E11</f>
        <v>0.325</v>
      </c>
      <c r="O11" s="33">
        <v>25</v>
      </c>
      <c r="P11" s="8">
        <f>O11/E11</f>
        <v>0.3125</v>
      </c>
      <c r="Q11" s="33">
        <v>15</v>
      </c>
      <c r="R11" s="8">
        <f>Q11/E11</f>
        <v>0.1875</v>
      </c>
      <c r="S11" s="33">
        <v>0</v>
      </c>
      <c r="T11" s="8">
        <f>S11/E11</f>
        <v>0</v>
      </c>
    </row>
    <row r="12" spans="1:20" ht="11.25">
      <c r="A12" s="14" t="s">
        <v>16</v>
      </c>
      <c r="B12" s="21">
        <v>43</v>
      </c>
      <c r="C12" s="21">
        <v>0</v>
      </c>
      <c r="D12" s="21">
        <f>B12-E12-C12</f>
        <v>8</v>
      </c>
      <c r="E12" s="21">
        <f>G12+I12+K12+M12+O12+Q12+S12</f>
        <v>35</v>
      </c>
      <c r="F12" s="25">
        <f>G12+I12+K12+M12+O12</f>
        <v>30</v>
      </c>
      <c r="G12" s="33">
        <v>1</v>
      </c>
      <c r="H12" s="8">
        <f>G12/E12</f>
        <v>0.02857142857142857</v>
      </c>
      <c r="I12" s="33">
        <v>0</v>
      </c>
      <c r="J12" s="8">
        <f>I12/E12</f>
        <v>0</v>
      </c>
      <c r="K12" s="33">
        <v>3</v>
      </c>
      <c r="L12" s="8">
        <f>K12/E12</f>
        <v>0.08571428571428572</v>
      </c>
      <c r="M12" s="33">
        <v>12</v>
      </c>
      <c r="N12" s="8">
        <f>M12/E12</f>
        <v>0.34285714285714286</v>
      </c>
      <c r="O12" s="33">
        <v>14</v>
      </c>
      <c r="P12" s="8">
        <f>O12/E12</f>
        <v>0.4</v>
      </c>
      <c r="Q12" s="33">
        <v>5</v>
      </c>
      <c r="R12" s="8">
        <f>Q12/E12</f>
        <v>0.14285714285714285</v>
      </c>
      <c r="S12" s="33">
        <v>0</v>
      </c>
      <c r="T12" s="8">
        <f>S12/E12</f>
        <v>0</v>
      </c>
    </row>
    <row r="13" spans="1:20" ht="12" thickBot="1">
      <c r="A13" s="15" t="s">
        <v>14</v>
      </c>
      <c r="B13" s="22">
        <f aca="true" t="shared" si="1" ref="B13:S13">SUM(B11:B12)</f>
        <v>153</v>
      </c>
      <c r="C13" s="22">
        <f t="shared" si="1"/>
        <v>0</v>
      </c>
      <c r="D13" s="22">
        <f t="shared" si="1"/>
        <v>38</v>
      </c>
      <c r="E13" s="22">
        <f t="shared" si="1"/>
        <v>115</v>
      </c>
      <c r="F13" s="22">
        <f t="shared" si="1"/>
        <v>95</v>
      </c>
      <c r="G13" s="32">
        <f t="shared" si="1"/>
        <v>1</v>
      </c>
      <c r="H13" s="8">
        <f>G13/E13</f>
        <v>0.008695652173913044</v>
      </c>
      <c r="I13" s="32">
        <f t="shared" si="1"/>
        <v>4</v>
      </c>
      <c r="J13" s="8">
        <f>I13/E13</f>
        <v>0.034782608695652174</v>
      </c>
      <c r="K13" s="32">
        <f t="shared" si="1"/>
        <v>13</v>
      </c>
      <c r="L13" s="8">
        <f>K13/E13</f>
        <v>0.11304347826086956</v>
      </c>
      <c r="M13" s="32">
        <f t="shared" si="1"/>
        <v>38</v>
      </c>
      <c r="N13" s="8">
        <f>M13/E13</f>
        <v>0.33043478260869563</v>
      </c>
      <c r="O13" s="32">
        <f t="shared" si="1"/>
        <v>39</v>
      </c>
      <c r="P13" s="8">
        <f>O13/E13</f>
        <v>0.3391304347826087</v>
      </c>
      <c r="Q13" s="32">
        <f t="shared" si="1"/>
        <v>20</v>
      </c>
      <c r="R13" s="8">
        <f>Q13/E13</f>
        <v>0.17391304347826086</v>
      </c>
      <c r="S13" s="32">
        <f t="shared" si="1"/>
        <v>0</v>
      </c>
      <c r="T13" s="8">
        <f>S13/E13</f>
        <v>0</v>
      </c>
    </row>
    <row r="14" spans="1:20" ht="11.25">
      <c r="A14" s="17" t="s">
        <v>33</v>
      </c>
      <c r="B14" s="20"/>
      <c r="C14" s="20"/>
      <c r="D14" s="20"/>
      <c r="E14" s="20"/>
      <c r="F14" s="20"/>
      <c r="G14" s="30"/>
      <c r="H14" s="28"/>
      <c r="I14" s="30"/>
      <c r="J14" s="28"/>
      <c r="K14" s="30"/>
      <c r="L14" s="28"/>
      <c r="M14" s="30"/>
      <c r="N14" s="28"/>
      <c r="O14" s="30"/>
      <c r="P14" s="28"/>
      <c r="Q14" s="30"/>
      <c r="R14" s="28"/>
      <c r="S14" s="30"/>
      <c r="T14" s="9"/>
    </row>
    <row r="15" spans="1:20" ht="11.25">
      <c r="A15" s="14" t="s">
        <v>15</v>
      </c>
      <c r="B15" s="21">
        <v>304</v>
      </c>
      <c r="C15" s="21">
        <v>3</v>
      </c>
      <c r="D15" s="21">
        <f>B15-E15-C15</f>
        <v>123</v>
      </c>
      <c r="E15" s="21">
        <f>G15+I15+K15+M15+O15+Q15+S15</f>
        <v>178</v>
      </c>
      <c r="F15" s="25">
        <f>G15+I15+K15+M15+O15</f>
        <v>112</v>
      </c>
      <c r="G15" s="33">
        <v>2</v>
      </c>
      <c r="H15" s="8">
        <f>G15/E15</f>
        <v>0.011235955056179775</v>
      </c>
      <c r="I15" s="33">
        <v>5</v>
      </c>
      <c r="J15" s="8">
        <f>I15/E15</f>
        <v>0.028089887640449437</v>
      </c>
      <c r="K15" s="33">
        <v>11</v>
      </c>
      <c r="L15" s="8">
        <f>K15/E15</f>
        <v>0.06179775280898876</v>
      </c>
      <c r="M15" s="33">
        <v>37</v>
      </c>
      <c r="N15" s="8">
        <f>M15/E15</f>
        <v>0.20786516853932585</v>
      </c>
      <c r="O15" s="33">
        <v>57</v>
      </c>
      <c r="P15" s="8">
        <f>O15/E15</f>
        <v>0.3202247191011236</v>
      </c>
      <c r="Q15" s="33">
        <v>57</v>
      </c>
      <c r="R15" s="8">
        <f>Q15/E15</f>
        <v>0.3202247191011236</v>
      </c>
      <c r="S15" s="33">
        <v>9</v>
      </c>
      <c r="T15" s="10">
        <f>S15/E15</f>
        <v>0.05056179775280899</v>
      </c>
    </row>
    <row r="16" spans="1:20" ht="11.25">
      <c r="A16" s="14" t="s">
        <v>16</v>
      </c>
      <c r="B16" s="21">
        <v>14</v>
      </c>
      <c r="C16" s="21">
        <v>0</v>
      </c>
      <c r="D16" s="21">
        <f>B16-E16-C16</f>
        <v>9</v>
      </c>
      <c r="E16" s="21">
        <f>G16+I16+K16+M16+O16+Q16+S16</f>
        <v>5</v>
      </c>
      <c r="F16" s="25">
        <f>G16+I16+K16+M16+O16</f>
        <v>3</v>
      </c>
      <c r="G16" s="33">
        <v>0</v>
      </c>
      <c r="H16" s="8">
        <f>G16/E16</f>
        <v>0</v>
      </c>
      <c r="I16" s="33">
        <v>0</v>
      </c>
      <c r="J16" s="8">
        <f>I16/E16</f>
        <v>0</v>
      </c>
      <c r="K16" s="33">
        <v>0</v>
      </c>
      <c r="L16" s="8">
        <f>K16/E16</f>
        <v>0</v>
      </c>
      <c r="M16" s="33">
        <v>0</v>
      </c>
      <c r="N16" s="8">
        <f>M16/E16</f>
        <v>0</v>
      </c>
      <c r="O16" s="33">
        <v>3</v>
      </c>
      <c r="P16" s="8">
        <f>O16/E16</f>
        <v>0.6</v>
      </c>
      <c r="Q16" s="33">
        <v>1</v>
      </c>
      <c r="R16" s="8">
        <f>Q16/E16</f>
        <v>0.2</v>
      </c>
      <c r="S16" s="33">
        <v>1</v>
      </c>
      <c r="T16" s="10">
        <f>S16/E16</f>
        <v>0.2</v>
      </c>
    </row>
    <row r="17" spans="1:20" ht="12" thickBot="1">
      <c r="A17" s="15" t="s">
        <v>14</v>
      </c>
      <c r="B17" s="22">
        <f aca="true" t="shared" si="2" ref="B17:G17">SUM(B15:B16)</f>
        <v>318</v>
      </c>
      <c r="C17" s="22">
        <f t="shared" si="2"/>
        <v>3</v>
      </c>
      <c r="D17" s="22">
        <f t="shared" si="2"/>
        <v>132</v>
      </c>
      <c r="E17" s="22">
        <f t="shared" si="2"/>
        <v>183</v>
      </c>
      <c r="F17" s="22">
        <f t="shared" si="2"/>
        <v>115</v>
      </c>
      <c r="G17" s="32">
        <f t="shared" si="2"/>
        <v>2</v>
      </c>
      <c r="H17" s="29">
        <f>G17/E17</f>
        <v>0.01092896174863388</v>
      </c>
      <c r="I17" s="32">
        <f>SUM(I15:I16)</f>
        <v>5</v>
      </c>
      <c r="J17" s="29">
        <f>I17/E17</f>
        <v>0.0273224043715847</v>
      </c>
      <c r="K17" s="32">
        <f>SUM(K15:K16)</f>
        <v>11</v>
      </c>
      <c r="L17" s="29">
        <f>K17/E17</f>
        <v>0.060109289617486336</v>
      </c>
      <c r="M17" s="32">
        <f>SUM(M15:M16)</f>
        <v>37</v>
      </c>
      <c r="N17" s="29">
        <f>M17/E17</f>
        <v>0.20218579234972678</v>
      </c>
      <c r="O17" s="32">
        <f>SUM(O15:O16)</f>
        <v>60</v>
      </c>
      <c r="P17" s="29">
        <f>O17/E17</f>
        <v>0.32786885245901637</v>
      </c>
      <c r="Q17" s="32">
        <f>SUM(Q15:Q16)</f>
        <v>58</v>
      </c>
      <c r="R17" s="29">
        <f>Q17/E17</f>
        <v>0.31693989071038253</v>
      </c>
      <c r="S17" s="32">
        <f>SUM(S15:S16)</f>
        <v>10</v>
      </c>
      <c r="T17" s="11">
        <f>S17/E17</f>
        <v>0.0546448087431694</v>
      </c>
    </row>
    <row r="18" spans="1:20" ht="22.5">
      <c r="A18" s="17" t="s">
        <v>41</v>
      </c>
      <c r="B18" s="20"/>
      <c r="C18" s="20"/>
      <c r="D18" s="20"/>
      <c r="E18" s="20"/>
      <c r="F18" s="20"/>
      <c r="G18" s="30"/>
      <c r="H18" s="28"/>
      <c r="I18" s="30"/>
      <c r="J18" s="28"/>
      <c r="K18" s="30"/>
      <c r="L18" s="28"/>
      <c r="M18" s="30"/>
      <c r="N18" s="28"/>
      <c r="O18" s="30"/>
      <c r="P18" s="28"/>
      <c r="Q18" s="30"/>
      <c r="R18" s="28"/>
      <c r="S18" s="30"/>
      <c r="T18" s="28"/>
    </row>
    <row r="19" spans="1:20" ht="11.25">
      <c r="A19" s="14" t="s">
        <v>15</v>
      </c>
      <c r="B19" s="21">
        <v>62</v>
      </c>
      <c r="C19" s="21">
        <v>0</v>
      </c>
      <c r="D19" s="21">
        <f>B19-E19-C19</f>
        <v>35</v>
      </c>
      <c r="E19" s="21">
        <f>G19+I19+K19+M19+O19+Q19+S19</f>
        <v>27</v>
      </c>
      <c r="F19" s="25">
        <f>G19+I19+K19+M19+O19</f>
        <v>22</v>
      </c>
      <c r="G19" s="33">
        <v>0</v>
      </c>
      <c r="H19" s="8">
        <f>G19/E19</f>
        <v>0</v>
      </c>
      <c r="I19" s="33">
        <v>0</v>
      </c>
      <c r="J19" s="8">
        <f>I19/E19</f>
        <v>0</v>
      </c>
      <c r="K19" s="33">
        <v>2</v>
      </c>
      <c r="L19" s="8">
        <f>K19/E19</f>
        <v>0.07407407407407407</v>
      </c>
      <c r="M19" s="33">
        <v>7</v>
      </c>
      <c r="N19" s="8">
        <f>M19/E19</f>
        <v>0.25925925925925924</v>
      </c>
      <c r="O19" s="33">
        <v>13</v>
      </c>
      <c r="P19" s="8">
        <f>O19/E19</f>
        <v>0.48148148148148145</v>
      </c>
      <c r="Q19" s="33">
        <v>5</v>
      </c>
      <c r="R19" s="8">
        <f>Q19/E19</f>
        <v>0.18518518518518517</v>
      </c>
      <c r="S19" s="33">
        <v>0</v>
      </c>
      <c r="T19" s="8">
        <f>S19/E19</f>
        <v>0</v>
      </c>
    </row>
    <row r="20" spans="1:20" ht="11.25">
      <c r="A20" s="14" t="s">
        <v>16</v>
      </c>
      <c r="B20" s="21">
        <v>8</v>
      </c>
      <c r="C20" s="21">
        <v>0</v>
      </c>
      <c r="D20" s="21">
        <f>B20-E20-C20</f>
        <v>1</v>
      </c>
      <c r="E20" s="21">
        <f>G20+I20+K20+M20+O20+Q20+S20</f>
        <v>7</v>
      </c>
      <c r="F20" s="25">
        <f>G20+I20+K20+M20+O20</f>
        <v>5</v>
      </c>
      <c r="G20" s="33">
        <v>0</v>
      </c>
      <c r="H20" s="8">
        <f>G20/E20</f>
        <v>0</v>
      </c>
      <c r="I20" s="33">
        <v>0</v>
      </c>
      <c r="J20" s="8">
        <f>I20/E20</f>
        <v>0</v>
      </c>
      <c r="K20" s="33">
        <v>1</v>
      </c>
      <c r="L20" s="8">
        <f>K20/E20</f>
        <v>0.14285714285714285</v>
      </c>
      <c r="M20" s="33">
        <v>1</v>
      </c>
      <c r="N20" s="8">
        <f>M20/E20</f>
        <v>0.14285714285714285</v>
      </c>
      <c r="O20" s="33">
        <v>3</v>
      </c>
      <c r="P20" s="8">
        <f>O20/E20</f>
        <v>0.42857142857142855</v>
      </c>
      <c r="Q20" s="33">
        <v>2</v>
      </c>
      <c r="R20" s="8">
        <f>Q20/E20</f>
        <v>0.2857142857142857</v>
      </c>
      <c r="S20" s="33">
        <v>0</v>
      </c>
      <c r="T20" s="8">
        <f>S20/E20</f>
        <v>0</v>
      </c>
    </row>
    <row r="21" spans="1:20" ht="12" thickBot="1">
      <c r="A21" s="15" t="s">
        <v>14</v>
      </c>
      <c r="B21" s="22">
        <f aca="true" t="shared" si="3" ref="B21:G21">SUM(B19:B20)</f>
        <v>70</v>
      </c>
      <c r="C21" s="22">
        <f t="shared" si="3"/>
        <v>0</v>
      </c>
      <c r="D21" s="22">
        <f t="shared" si="3"/>
        <v>36</v>
      </c>
      <c r="E21" s="22">
        <f t="shared" si="3"/>
        <v>34</v>
      </c>
      <c r="F21" s="22">
        <f t="shared" si="3"/>
        <v>27</v>
      </c>
      <c r="G21" s="32">
        <f t="shared" si="3"/>
        <v>0</v>
      </c>
      <c r="H21" s="8">
        <f>G21/E21</f>
        <v>0</v>
      </c>
      <c r="I21" s="32">
        <f>SUM(I19:I20)</f>
        <v>0</v>
      </c>
      <c r="J21" s="8">
        <f>I21/E21</f>
        <v>0</v>
      </c>
      <c r="K21" s="32">
        <f>SUM(K19:K20)</f>
        <v>3</v>
      </c>
      <c r="L21" s="8">
        <f>K21/E21</f>
        <v>0.08823529411764706</v>
      </c>
      <c r="M21" s="32">
        <f>SUM(M19:M20)</f>
        <v>8</v>
      </c>
      <c r="N21" s="8">
        <f>M21/E21</f>
        <v>0.23529411764705882</v>
      </c>
      <c r="O21" s="32">
        <f>SUM(O19:O20)</f>
        <v>16</v>
      </c>
      <c r="P21" s="8">
        <f>O21/E21</f>
        <v>0.47058823529411764</v>
      </c>
      <c r="Q21" s="32">
        <f>SUM(Q19:Q20)</f>
        <v>7</v>
      </c>
      <c r="R21" s="8">
        <f>Q21/E21</f>
        <v>0.20588235294117646</v>
      </c>
      <c r="S21" s="32">
        <f>SUM(S19:S20)</f>
        <v>0</v>
      </c>
      <c r="T21" s="8">
        <f>S21/E21</f>
        <v>0</v>
      </c>
    </row>
    <row r="22" spans="1:20" ht="22.5">
      <c r="A22" s="17" t="s">
        <v>34</v>
      </c>
      <c r="B22" s="20"/>
      <c r="C22" s="20"/>
      <c r="D22" s="20"/>
      <c r="E22" s="20"/>
      <c r="F22" s="20"/>
      <c r="G22" s="30"/>
      <c r="H22" s="28"/>
      <c r="I22" s="30"/>
      <c r="J22" s="28"/>
      <c r="K22" s="30"/>
      <c r="L22" s="28"/>
      <c r="M22" s="30"/>
      <c r="N22" s="28"/>
      <c r="O22" s="30"/>
      <c r="P22" s="28"/>
      <c r="Q22" s="30"/>
      <c r="R22" s="28"/>
      <c r="S22" s="30"/>
      <c r="T22" s="9"/>
    </row>
    <row r="23" spans="1:20" ht="11.25">
      <c r="A23" s="14" t="s">
        <v>15</v>
      </c>
      <c r="B23" s="21">
        <v>92</v>
      </c>
      <c r="C23" s="21">
        <v>0</v>
      </c>
      <c r="D23" s="21">
        <f>B23-E23-C23</f>
        <v>44</v>
      </c>
      <c r="E23" s="21">
        <f>G23+I23+K23+M23+O23+Q23+S23</f>
        <v>48</v>
      </c>
      <c r="F23" s="25">
        <f>G23+I23+K23+M23+O23</f>
        <v>44</v>
      </c>
      <c r="G23" s="33">
        <v>1</v>
      </c>
      <c r="H23" s="8">
        <f>G23/E23</f>
        <v>0.020833333333333332</v>
      </c>
      <c r="I23" s="33">
        <v>1</v>
      </c>
      <c r="J23" s="8">
        <f>I23/E23</f>
        <v>0.020833333333333332</v>
      </c>
      <c r="K23" s="33">
        <v>8</v>
      </c>
      <c r="L23" s="8">
        <f>K23/E23</f>
        <v>0.16666666666666666</v>
      </c>
      <c r="M23" s="33">
        <v>18</v>
      </c>
      <c r="N23" s="8">
        <f>M23/E23</f>
        <v>0.375</v>
      </c>
      <c r="O23" s="33">
        <v>16</v>
      </c>
      <c r="P23" s="8">
        <f>O23/E23</f>
        <v>0.3333333333333333</v>
      </c>
      <c r="Q23" s="33">
        <v>4</v>
      </c>
      <c r="R23" s="8">
        <f>Q23/E23</f>
        <v>0.08333333333333333</v>
      </c>
      <c r="S23" s="33">
        <v>0</v>
      </c>
      <c r="T23" s="10">
        <f>S23/E23</f>
        <v>0</v>
      </c>
    </row>
    <row r="24" spans="1:20" ht="11.25">
      <c r="A24" s="14" t="s">
        <v>16</v>
      </c>
      <c r="B24" s="21">
        <v>13</v>
      </c>
      <c r="C24" s="21">
        <v>0</v>
      </c>
      <c r="D24" s="21">
        <f>B24-E24-C24</f>
        <v>2</v>
      </c>
      <c r="E24" s="21">
        <f>G24+I24+K24+M24+O24+Q24+S24</f>
        <v>11</v>
      </c>
      <c r="F24" s="25">
        <f>G24+I24+K24+M24+O24</f>
        <v>11</v>
      </c>
      <c r="G24" s="33">
        <v>0</v>
      </c>
      <c r="H24" s="8">
        <f>G24/E24</f>
        <v>0</v>
      </c>
      <c r="I24" s="33">
        <v>0</v>
      </c>
      <c r="J24" s="8">
        <f>I24/E24</f>
        <v>0</v>
      </c>
      <c r="K24" s="33">
        <v>1</v>
      </c>
      <c r="L24" s="8">
        <f>K24/E24</f>
        <v>0.09090909090909091</v>
      </c>
      <c r="M24" s="33">
        <v>5</v>
      </c>
      <c r="N24" s="8">
        <f>M24/E24</f>
        <v>0.45454545454545453</v>
      </c>
      <c r="O24" s="33">
        <v>5</v>
      </c>
      <c r="P24" s="8">
        <f>O24/E24</f>
        <v>0.45454545454545453</v>
      </c>
      <c r="Q24" s="33">
        <v>0</v>
      </c>
      <c r="R24" s="8">
        <f>Q24/E24</f>
        <v>0</v>
      </c>
      <c r="S24" s="33">
        <v>0</v>
      </c>
      <c r="T24" s="10">
        <f>S24/E24</f>
        <v>0</v>
      </c>
    </row>
    <row r="25" spans="1:20" ht="12" thickBot="1">
      <c r="A25" s="15" t="s">
        <v>14</v>
      </c>
      <c r="B25" s="22">
        <f>SUM(B23:B24)</f>
        <v>105</v>
      </c>
      <c r="C25" s="22">
        <f>SUM(C23:C24)</f>
        <v>0</v>
      </c>
      <c r="D25" s="22">
        <f>SUM(D23:D24)</f>
        <v>46</v>
      </c>
      <c r="E25" s="22">
        <f>SUM(E23:E24)</f>
        <v>59</v>
      </c>
      <c r="F25" s="22">
        <f>SUM(F23:F24)</f>
        <v>55</v>
      </c>
      <c r="G25" s="32">
        <f>SUM(G23:G24)</f>
        <v>1</v>
      </c>
      <c r="H25" s="29">
        <f>G25/E25</f>
        <v>0.01694915254237288</v>
      </c>
      <c r="I25" s="32">
        <f>SUM(I23:I24)</f>
        <v>1</v>
      </c>
      <c r="J25" s="29">
        <f>I25/E25</f>
        <v>0.01694915254237288</v>
      </c>
      <c r="K25" s="32">
        <f>SUM(K23:K24)</f>
        <v>9</v>
      </c>
      <c r="L25" s="29">
        <f>K25/E25</f>
        <v>0.15254237288135594</v>
      </c>
      <c r="M25" s="32">
        <f>SUM(M23:M24)</f>
        <v>23</v>
      </c>
      <c r="N25" s="29">
        <f>M25/E25</f>
        <v>0.3898305084745763</v>
      </c>
      <c r="O25" s="32">
        <f>SUM(O23:O24)</f>
        <v>21</v>
      </c>
      <c r="P25" s="29">
        <f>O25/E25</f>
        <v>0.3559322033898305</v>
      </c>
      <c r="Q25" s="32">
        <f>SUM(Q23:Q24)</f>
        <v>4</v>
      </c>
      <c r="R25" s="29">
        <f>Q25/E25</f>
        <v>0.06779661016949153</v>
      </c>
      <c r="S25" s="32">
        <f>SUM(S23:S24)</f>
        <v>0</v>
      </c>
      <c r="T25" s="11">
        <f>S25/E25</f>
        <v>0</v>
      </c>
    </row>
    <row r="26" spans="1:20" ht="22.5">
      <c r="A26" s="17" t="s">
        <v>32</v>
      </c>
      <c r="B26" s="20"/>
      <c r="C26" s="20"/>
      <c r="D26" s="20"/>
      <c r="E26" s="20"/>
      <c r="F26" s="20"/>
      <c r="G26" s="30"/>
      <c r="H26" s="28"/>
      <c r="I26" s="30"/>
      <c r="J26" s="28"/>
      <c r="K26" s="30"/>
      <c r="L26" s="28"/>
      <c r="M26" s="30"/>
      <c r="N26" s="28"/>
      <c r="O26" s="30"/>
      <c r="P26" s="28"/>
      <c r="Q26" s="30"/>
      <c r="R26" s="28"/>
      <c r="S26" s="30"/>
      <c r="T26" s="9"/>
    </row>
    <row r="27" spans="1:20" ht="11.25">
      <c r="A27" s="14" t="s">
        <v>15</v>
      </c>
      <c r="B27" s="21">
        <v>289</v>
      </c>
      <c r="C27" s="21">
        <v>2</v>
      </c>
      <c r="D27" s="21">
        <f>B27-E27-C27</f>
        <v>73</v>
      </c>
      <c r="E27" s="21">
        <f>G27+I27+K27+M27+O27+Q27+S27</f>
        <v>214</v>
      </c>
      <c r="F27" s="25">
        <f>G27+I27+K27+M27+O27</f>
        <v>81</v>
      </c>
      <c r="G27" s="33">
        <v>0</v>
      </c>
      <c r="H27" s="8">
        <f>G27/E27</f>
        <v>0</v>
      </c>
      <c r="I27" s="33">
        <v>2</v>
      </c>
      <c r="J27" s="8">
        <f>I27/E27</f>
        <v>0.009345794392523364</v>
      </c>
      <c r="K27" s="33">
        <v>3</v>
      </c>
      <c r="L27" s="8">
        <f>K27/E27</f>
        <v>0.014018691588785047</v>
      </c>
      <c r="M27" s="33">
        <v>12</v>
      </c>
      <c r="N27" s="8">
        <f>M27/E27</f>
        <v>0.056074766355140186</v>
      </c>
      <c r="O27" s="33">
        <v>64</v>
      </c>
      <c r="P27" s="8">
        <f>O27/E27</f>
        <v>0.29906542056074764</v>
      </c>
      <c r="Q27" s="33">
        <v>129</v>
      </c>
      <c r="R27" s="8">
        <f>Q27/E27</f>
        <v>0.602803738317757</v>
      </c>
      <c r="S27" s="33">
        <v>4</v>
      </c>
      <c r="T27" s="10">
        <f>S27/E27</f>
        <v>0.018691588785046728</v>
      </c>
    </row>
    <row r="28" spans="1:20" ht="11.25">
      <c r="A28" s="14" t="s">
        <v>16</v>
      </c>
      <c r="B28" s="21">
        <v>34</v>
      </c>
      <c r="C28" s="21">
        <v>0</v>
      </c>
      <c r="D28" s="21">
        <f>B28-E28-C28</f>
        <v>11</v>
      </c>
      <c r="E28" s="21">
        <f>G28+I28+K28+M28+O28+Q28+S28</f>
        <v>23</v>
      </c>
      <c r="F28" s="25">
        <f>G28+I28+K28+M28+O28</f>
        <v>6</v>
      </c>
      <c r="G28" s="33">
        <v>0</v>
      </c>
      <c r="H28" s="8">
        <f>G28/E28</f>
        <v>0</v>
      </c>
      <c r="I28" s="33">
        <v>0</v>
      </c>
      <c r="J28" s="8">
        <f>I28/E28</f>
        <v>0</v>
      </c>
      <c r="K28" s="33">
        <v>1</v>
      </c>
      <c r="L28" s="8">
        <f>K28/E28</f>
        <v>0.043478260869565216</v>
      </c>
      <c r="M28" s="33">
        <v>0</v>
      </c>
      <c r="N28" s="8">
        <f>M28/E28</f>
        <v>0</v>
      </c>
      <c r="O28" s="33">
        <v>5</v>
      </c>
      <c r="P28" s="8">
        <f>O28/E28</f>
        <v>0.21739130434782608</v>
      </c>
      <c r="Q28" s="33">
        <v>17</v>
      </c>
      <c r="R28" s="8">
        <f>Q28/E28</f>
        <v>0.7391304347826086</v>
      </c>
      <c r="S28" s="33">
        <v>0</v>
      </c>
      <c r="T28" s="10">
        <f>S28/E28</f>
        <v>0</v>
      </c>
    </row>
    <row r="29" spans="1:20" ht="12" thickBot="1">
      <c r="A29" s="15" t="s">
        <v>14</v>
      </c>
      <c r="B29" s="22">
        <f aca="true" t="shared" si="4" ref="B29:G29">SUM(B27:B28)</f>
        <v>323</v>
      </c>
      <c r="C29" s="22">
        <f t="shared" si="4"/>
        <v>2</v>
      </c>
      <c r="D29" s="22">
        <f t="shared" si="4"/>
        <v>84</v>
      </c>
      <c r="E29" s="22">
        <f t="shared" si="4"/>
        <v>237</v>
      </c>
      <c r="F29" s="22">
        <f t="shared" si="4"/>
        <v>87</v>
      </c>
      <c r="G29" s="32">
        <f t="shared" si="4"/>
        <v>0</v>
      </c>
      <c r="H29" s="29">
        <f>G29/E29</f>
        <v>0</v>
      </c>
      <c r="I29" s="32">
        <f>SUM(I27:I28)</f>
        <v>2</v>
      </c>
      <c r="J29" s="29">
        <f>I29/E29</f>
        <v>0.008438818565400843</v>
      </c>
      <c r="K29" s="32">
        <f>SUM(K27:K28)</f>
        <v>4</v>
      </c>
      <c r="L29" s="29">
        <f>K29/E29</f>
        <v>0.016877637130801686</v>
      </c>
      <c r="M29" s="32">
        <f>SUM(M27:M28)</f>
        <v>12</v>
      </c>
      <c r="N29" s="29">
        <f>M29/E29</f>
        <v>0.05063291139240506</v>
      </c>
      <c r="O29" s="32">
        <f>SUM(O27:O28)</f>
        <v>69</v>
      </c>
      <c r="P29" s="29">
        <f>O29/E29</f>
        <v>0.2911392405063291</v>
      </c>
      <c r="Q29" s="32">
        <f>SUM(Q27:Q28)</f>
        <v>146</v>
      </c>
      <c r="R29" s="29">
        <f>Q29/E29</f>
        <v>0.6160337552742616</v>
      </c>
      <c r="S29" s="32">
        <f>SUM(S27:S28)</f>
        <v>4</v>
      </c>
      <c r="T29" s="11">
        <f>S29/E29</f>
        <v>0.016877637130801686</v>
      </c>
    </row>
    <row r="30" spans="1:20" ht="11.25">
      <c r="A30" s="17" t="s">
        <v>37</v>
      </c>
      <c r="B30" s="20"/>
      <c r="C30" s="20"/>
      <c r="D30" s="20"/>
      <c r="E30" s="20"/>
      <c r="F30" s="20"/>
      <c r="G30" s="30"/>
      <c r="H30" s="28"/>
      <c r="I30" s="30"/>
      <c r="J30" s="28"/>
      <c r="K30" s="30"/>
      <c r="L30" s="28"/>
      <c r="M30" s="30"/>
      <c r="N30" s="28"/>
      <c r="O30" s="30"/>
      <c r="P30" s="28"/>
      <c r="Q30" s="30"/>
      <c r="R30" s="28"/>
      <c r="S30" s="30"/>
      <c r="T30" s="9"/>
    </row>
    <row r="31" spans="1:20" ht="11.25">
      <c r="A31" s="14" t="s">
        <v>15</v>
      </c>
      <c r="B31" s="21">
        <v>206</v>
      </c>
      <c r="C31" s="21">
        <v>1</v>
      </c>
      <c r="D31" s="21">
        <f>B31-E31-C31</f>
        <v>75</v>
      </c>
      <c r="E31" s="21">
        <f>G31+I31+K31+M31+O31+Q31+S31</f>
        <v>130</v>
      </c>
      <c r="F31" s="25">
        <f>G31+I31+K31+M31+O31</f>
        <v>85</v>
      </c>
      <c r="G31" s="33">
        <v>0</v>
      </c>
      <c r="H31" s="8">
        <f>G31/E31</f>
        <v>0</v>
      </c>
      <c r="I31" s="33">
        <v>1</v>
      </c>
      <c r="J31" s="8">
        <f>I31/E31</f>
        <v>0.007692307692307693</v>
      </c>
      <c r="K31" s="33">
        <v>6</v>
      </c>
      <c r="L31" s="8">
        <f>K31/E31</f>
        <v>0.046153846153846156</v>
      </c>
      <c r="M31" s="33">
        <v>20</v>
      </c>
      <c r="N31" s="8">
        <f>M31/E31</f>
        <v>0.15384615384615385</v>
      </c>
      <c r="O31" s="33">
        <v>58</v>
      </c>
      <c r="P31" s="8">
        <f>O31/E31</f>
        <v>0.4461538461538462</v>
      </c>
      <c r="Q31" s="33">
        <v>45</v>
      </c>
      <c r="R31" s="8">
        <f>Q31/E31</f>
        <v>0.34615384615384615</v>
      </c>
      <c r="S31" s="33">
        <v>0</v>
      </c>
      <c r="T31" s="10">
        <f>S31/E31</f>
        <v>0</v>
      </c>
    </row>
    <row r="32" spans="1:20" ht="11.25">
      <c r="A32" s="14" t="s">
        <v>16</v>
      </c>
      <c r="B32" s="21">
        <v>9</v>
      </c>
      <c r="C32" s="21">
        <v>0</v>
      </c>
      <c r="D32" s="21">
        <f>B32-E32-C32</f>
        <v>4</v>
      </c>
      <c r="E32" s="21">
        <f>G32+I32+K32+M32+O32+Q32+S32</f>
        <v>5</v>
      </c>
      <c r="F32" s="25">
        <f>G32+I32+K32+M32+O32</f>
        <v>2</v>
      </c>
      <c r="G32" s="33">
        <v>0</v>
      </c>
      <c r="H32" s="8">
        <f>G32/E32</f>
        <v>0</v>
      </c>
      <c r="I32" s="33">
        <v>0</v>
      </c>
      <c r="J32" s="8">
        <f>I32/E32</f>
        <v>0</v>
      </c>
      <c r="K32" s="33">
        <v>0</v>
      </c>
      <c r="L32" s="8">
        <f>K32/E32</f>
        <v>0</v>
      </c>
      <c r="M32" s="33">
        <v>0</v>
      </c>
      <c r="N32" s="8">
        <f>M32/E32</f>
        <v>0</v>
      </c>
      <c r="O32" s="33">
        <v>2</v>
      </c>
      <c r="P32" s="8">
        <f>O32/E32</f>
        <v>0.4</v>
      </c>
      <c r="Q32" s="33">
        <v>3</v>
      </c>
      <c r="R32" s="8">
        <f>Q32/E32</f>
        <v>0.6</v>
      </c>
      <c r="S32" s="33">
        <v>0</v>
      </c>
      <c r="T32" s="10">
        <f>S32/E32</f>
        <v>0</v>
      </c>
    </row>
    <row r="33" spans="1:20" ht="12" thickBot="1">
      <c r="A33" s="15" t="s">
        <v>14</v>
      </c>
      <c r="B33" s="22">
        <f>SUM(B31:B32)</f>
        <v>215</v>
      </c>
      <c r="C33" s="22">
        <f>SUM(C31:C32)</f>
        <v>1</v>
      </c>
      <c r="D33" s="22">
        <f>SUM(D31:D32)</f>
        <v>79</v>
      </c>
      <c r="E33" s="22">
        <f>SUM(E31:E32)</f>
        <v>135</v>
      </c>
      <c r="F33" s="22">
        <f>SUM(F31:F32)</f>
        <v>87</v>
      </c>
      <c r="G33" s="32">
        <f>SUM(G31:G32)</f>
        <v>0</v>
      </c>
      <c r="H33" s="29">
        <f>G33/E33</f>
        <v>0</v>
      </c>
      <c r="I33" s="32">
        <f>SUM(I31:I32)</f>
        <v>1</v>
      </c>
      <c r="J33" s="29">
        <f>I33/E33</f>
        <v>0.007407407407407408</v>
      </c>
      <c r="K33" s="32">
        <f>SUM(K31:K32)</f>
        <v>6</v>
      </c>
      <c r="L33" s="29">
        <f>K33/E33</f>
        <v>0.044444444444444446</v>
      </c>
      <c r="M33" s="32">
        <f>SUM(M31:M32)</f>
        <v>20</v>
      </c>
      <c r="N33" s="29">
        <f>M33/E33</f>
        <v>0.14814814814814814</v>
      </c>
      <c r="O33" s="32">
        <f>SUM(O31:O32)</f>
        <v>60</v>
      </c>
      <c r="P33" s="29">
        <f>O33/E33</f>
        <v>0.4444444444444444</v>
      </c>
      <c r="Q33" s="32">
        <f>SUM(Q31:Q32)</f>
        <v>48</v>
      </c>
      <c r="R33" s="29">
        <f>Q33/E33</f>
        <v>0.35555555555555557</v>
      </c>
      <c r="S33" s="32">
        <f>SUM(S31:S32)</f>
        <v>0</v>
      </c>
      <c r="T33" s="11">
        <f>S33/E33</f>
        <v>0</v>
      </c>
    </row>
    <row r="34" spans="1:20" ht="11.25">
      <c r="A34" s="17" t="s">
        <v>38</v>
      </c>
      <c r="B34" s="20"/>
      <c r="C34" s="20"/>
      <c r="D34" s="20"/>
      <c r="E34" s="20"/>
      <c r="F34" s="20"/>
      <c r="G34" s="30"/>
      <c r="H34" s="28"/>
      <c r="I34" s="30"/>
      <c r="J34" s="28"/>
      <c r="K34" s="30"/>
      <c r="L34" s="28"/>
      <c r="M34" s="30"/>
      <c r="N34" s="28"/>
      <c r="O34" s="30"/>
      <c r="P34" s="28"/>
      <c r="Q34" s="30"/>
      <c r="R34" s="28"/>
      <c r="S34" s="30"/>
      <c r="T34" s="9"/>
    </row>
    <row r="35" spans="1:20" ht="11.25">
      <c r="A35" s="14" t="s">
        <v>15</v>
      </c>
      <c r="B35" s="21">
        <v>186</v>
      </c>
      <c r="C35" s="21">
        <v>0</v>
      </c>
      <c r="D35" s="21">
        <f>B35-E35-C35</f>
        <v>58</v>
      </c>
      <c r="E35" s="21">
        <f>G35+I35+K35+M35+O35+Q35+S35</f>
        <v>128</v>
      </c>
      <c r="F35" s="25">
        <f>G35+I35+K35+M35+O35</f>
        <v>90</v>
      </c>
      <c r="G35" s="33">
        <v>4</v>
      </c>
      <c r="H35" s="8">
        <f>G35/E35</f>
        <v>0.03125</v>
      </c>
      <c r="I35" s="33">
        <v>4</v>
      </c>
      <c r="J35" s="8">
        <f>I35/E35</f>
        <v>0.03125</v>
      </c>
      <c r="K35" s="33">
        <v>15</v>
      </c>
      <c r="L35" s="8">
        <f>K35/E35</f>
        <v>0.1171875</v>
      </c>
      <c r="M35" s="33">
        <v>33</v>
      </c>
      <c r="N35" s="8">
        <f>M35/E35</f>
        <v>0.2578125</v>
      </c>
      <c r="O35" s="33">
        <v>34</v>
      </c>
      <c r="P35" s="8">
        <f>O35/E35</f>
        <v>0.265625</v>
      </c>
      <c r="Q35" s="33">
        <v>38</v>
      </c>
      <c r="R35" s="8">
        <f>Q35/E35</f>
        <v>0.296875</v>
      </c>
      <c r="S35" s="33">
        <v>0</v>
      </c>
      <c r="T35" s="10">
        <f>S35/E35</f>
        <v>0</v>
      </c>
    </row>
    <row r="36" spans="1:20" ht="11.25">
      <c r="A36" s="14" t="s">
        <v>16</v>
      </c>
      <c r="B36" s="21">
        <v>14</v>
      </c>
      <c r="C36" s="21">
        <v>0</v>
      </c>
      <c r="D36" s="21">
        <f>B36-E36-C36</f>
        <v>5</v>
      </c>
      <c r="E36" s="21">
        <f>G36+I36+K36+M36+O36+Q36+S36</f>
        <v>9</v>
      </c>
      <c r="F36" s="25">
        <f>G36+I36+K36+M36+O36</f>
        <v>5</v>
      </c>
      <c r="G36" s="33">
        <v>0</v>
      </c>
      <c r="H36" s="8">
        <f>G36/E36</f>
        <v>0</v>
      </c>
      <c r="I36" s="33">
        <v>0</v>
      </c>
      <c r="J36" s="8">
        <f>I36/E36</f>
        <v>0</v>
      </c>
      <c r="K36" s="33">
        <v>0</v>
      </c>
      <c r="L36" s="8">
        <f>K36/E36</f>
        <v>0</v>
      </c>
      <c r="M36" s="33">
        <v>3</v>
      </c>
      <c r="N36" s="8">
        <f>M36/E36</f>
        <v>0.3333333333333333</v>
      </c>
      <c r="O36" s="33">
        <v>2</v>
      </c>
      <c r="P36" s="8">
        <f>O36/E36</f>
        <v>0.2222222222222222</v>
      </c>
      <c r="Q36" s="33">
        <v>4</v>
      </c>
      <c r="R36" s="8">
        <f>Q36/E36</f>
        <v>0.4444444444444444</v>
      </c>
      <c r="S36" s="33">
        <v>0</v>
      </c>
      <c r="T36" s="10">
        <f>S36/E36</f>
        <v>0</v>
      </c>
    </row>
    <row r="37" spans="1:20" ht="12" thickBot="1">
      <c r="A37" s="15" t="s">
        <v>14</v>
      </c>
      <c r="B37" s="22">
        <f aca="true" t="shared" si="5" ref="B37:G37">SUM(B35:B36)</f>
        <v>200</v>
      </c>
      <c r="C37" s="22">
        <f t="shared" si="5"/>
        <v>0</v>
      </c>
      <c r="D37" s="22">
        <f t="shared" si="5"/>
        <v>63</v>
      </c>
      <c r="E37" s="22">
        <f t="shared" si="5"/>
        <v>137</v>
      </c>
      <c r="F37" s="22">
        <f t="shared" si="5"/>
        <v>95</v>
      </c>
      <c r="G37" s="32">
        <f t="shared" si="5"/>
        <v>4</v>
      </c>
      <c r="H37" s="29">
        <f>G37/E37</f>
        <v>0.029197080291970802</v>
      </c>
      <c r="I37" s="32">
        <f>SUM(I35:I36)</f>
        <v>4</v>
      </c>
      <c r="J37" s="29">
        <f>I37/E37</f>
        <v>0.029197080291970802</v>
      </c>
      <c r="K37" s="32">
        <f>SUM(K35:K36)</f>
        <v>15</v>
      </c>
      <c r="L37" s="29">
        <f>K37/E37</f>
        <v>0.10948905109489052</v>
      </c>
      <c r="M37" s="32">
        <f>SUM(M35:M36)</f>
        <v>36</v>
      </c>
      <c r="N37" s="29">
        <f>M37/E37</f>
        <v>0.26277372262773724</v>
      </c>
      <c r="O37" s="32">
        <f>SUM(O35:O36)</f>
        <v>36</v>
      </c>
      <c r="P37" s="29">
        <f>O37/E37</f>
        <v>0.26277372262773724</v>
      </c>
      <c r="Q37" s="32">
        <f>SUM(Q35:Q36)</f>
        <v>42</v>
      </c>
      <c r="R37" s="29">
        <f>Q37/E37</f>
        <v>0.30656934306569344</v>
      </c>
      <c r="S37" s="32">
        <f>SUM(S35:S36)</f>
        <v>0</v>
      </c>
      <c r="T37" s="11">
        <f>S37/E37</f>
        <v>0</v>
      </c>
    </row>
    <row r="38" spans="1:20" ht="11.25">
      <c r="A38" s="16" t="s">
        <v>21</v>
      </c>
      <c r="B38" s="20"/>
      <c r="C38" s="20"/>
      <c r="D38" s="20"/>
      <c r="E38" s="20"/>
      <c r="F38" s="20"/>
      <c r="G38" s="30"/>
      <c r="H38" s="28"/>
      <c r="I38" s="30"/>
      <c r="J38" s="28"/>
      <c r="K38" s="30"/>
      <c r="L38" s="28"/>
      <c r="M38" s="30"/>
      <c r="N38" s="28"/>
      <c r="O38" s="30"/>
      <c r="P38" s="28"/>
      <c r="Q38" s="30"/>
      <c r="R38" s="28"/>
      <c r="S38" s="30"/>
      <c r="T38" s="28"/>
    </row>
    <row r="39" spans="1:20" ht="12" thickBot="1">
      <c r="A39" s="14" t="s">
        <v>15</v>
      </c>
      <c r="B39" s="21">
        <v>70</v>
      </c>
      <c r="C39" s="21">
        <v>0</v>
      </c>
      <c r="D39" s="21">
        <f>B39-E39-C39</f>
        <v>49</v>
      </c>
      <c r="E39" s="21">
        <f>G39+I39+K39+M39+O39+Q39+S39</f>
        <v>21</v>
      </c>
      <c r="F39" s="25">
        <f>G39+I39+K39+M39+O39</f>
        <v>18</v>
      </c>
      <c r="G39" s="33">
        <v>0</v>
      </c>
      <c r="H39" s="8">
        <f>G39/E39</f>
        <v>0</v>
      </c>
      <c r="I39" s="33">
        <v>1</v>
      </c>
      <c r="J39" s="8">
        <f>I39/E39</f>
        <v>0.047619047619047616</v>
      </c>
      <c r="K39" s="33">
        <v>4</v>
      </c>
      <c r="L39" s="8">
        <f>K39/E39</f>
        <v>0.19047619047619047</v>
      </c>
      <c r="M39" s="33">
        <v>7</v>
      </c>
      <c r="N39" s="8">
        <f>M39/E39</f>
        <v>0.3333333333333333</v>
      </c>
      <c r="O39" s="33">
        <v>6</v>
      </c>
      <c r="P39" s="8">
        <f>O39/E39</f>
        <v>0.2857142857142857</v>
      </c>
      <c r="Q39" s="33">
        <v>3</v>
      </c>
      <c r="R39" s="8">
        <f>Q39/E39</f>
        <v>0.14285714285714285</v>
      </c>
      <c r="S39" s="33">
        <v>0</v>
      </c>
      <c r="T39" s="8">
        <f>S39/E39</f>
        <v>0</v>
      </c>
    </row>
    <row r="40" spans="1:20" ht="11.25">
      <c r="A40" s="17" t="s">
        <v>23</v>
      </c>
      <c r="B40" s="20"/>
      <c r="C40" s="20"/>
      <c r="D40" s="20"/>
      <c r="E40" s="20"/>
      <c r="F40" s="20"/>
      <c r="G40" s="30"/>
      <c r="H40" s="28"/>
      <c r="I40" s="30"/>
      <c r="J40" s="28"/>
      <c r="K40" s="30"/>
      <c r="L40" s="28"/>
      <c r="M40" s="30"/>
      <c r="N40" s="28"/>
      <c r="O40" s="30"/>
      <c r="P40" s="28"/>
      <c r="Q40" s="30"/>
      <c r="R40" s="28"/>
      <c r="S40" s="30"/>
      <c r="T40" s="28"/>
    </row>
    <row r="41" spans="1:20" ht="12" thickBot="1">
      <c r="A41" s="14" t="s">
        <v>15</v>
      </c>
      <c r="B41" s="21">
        <v>116</v>
      </c>
      <c r="C41" s="21">
        <v>0</v>
      </c>
      <c r="D41" s="21">
        <f>I41+K41+M41+O41+Q41</f>
        <v>31</v>
      </c>
      <c r="E41" s="21">
        <v>93</v>
      </c>
      <c r="F41" s="25">
        <f>G41+I41+K41+M41+O41</f>
        <v>18</v>
      </c>
      <c r="G41" s="33">
        <v>0</v>
      </c>
      <c r="H41" s="8">
        <f>G41/E41</f>
        <v>0</v>
      </c>
      <c r="I41" s="33">
        <v>1</v>
      </c>
      <c r="J41" s="8">
        <f>I41/E41</f>
        <v>0.010752688172043012</v>
      </c>
      <c r="K41" s="33">
        <v>0</v>
      </c>
      <c r="L41" s="8">
        <f>K41/E41</f>
        <v>0</v>
      </c>
      <c r="M41" s="33">
        <v>4</v>
      </c>
      <c r="N41" s="8">
        <f>M41/E41</f>
        <v>0.043010752688172046</v>
      </c>
      <c r="O41" s="33">
        <v>13</v>
      </c>
      <c r="P41" s="8">
        <f>O41/E41</f>
        <v>0.13978494623655913</v>
      </c>
      <c r="Q41" s="33">
        <v>13</v>
      </c>
      <c r="R41" s="8">
        <f>Q41/E41</f>
        <v>0.13978494623655913</v>
      </c>
      <c r="S41" s="33">
        <v>0</v>
      </c>
      <c r="T41" s="8">
        <f>S41/E41</f>
        <v>0</v>
      </c>
    </row>
    <row r="42" spans="1:20" ht="22.5">
      <c r="A42" s="17" t="s">
        <v>36</v>
      </c>
      <c r="B42" s="20"/>
      <c r="C42" s="20"/>
      <c r="D42" s="20"/>
      <c r="E42" s="20"/>
      <c r="F42" s="20"/>
      <c r="G42" s="30"/>
      <c r="H42" s="28"/>
      <c r="I42" s="30"/>
      <c r="J42" s="28"/>
      <c r="K42" s="30"/>
      <c r="L42" s="28"/>
      <c r="M42" s="30"/>
      <c r="N42" s="28"/>
      <c r="O42" s="30"/>
      <c r="P42" s="28"/>
      <c r="Q42" s="30"/>
      <c r="R42" s="28"/>
      <c r="S42" s="30"/>
      <c r="T42" s="9"/>
    </row>
    <row r="43" spans="1:20" ht="11.25">
      <c r="A43" s="14" t="s">
        <v>15</v>
      </c>
      <c r="B43" s="21">
        <v>184</v>
      </c>
      <c r="C43" s="21">
        <v>0</v>
      </c>
      <c r="D43" s="21">
        <f>B43-E43-C43</f>
        <v>59</v>
      </c>
      <c r="E43" s="21">
        <f>G43+I43+K43+M43+O43+Q43+S43</f>
        <v>125</v>
      </c>
      <c r="F43" s="25">
        <f>G43+I43+K43+M43+O43</f>
        <v>82</v>
      </c>
      <c r="G43" s="33">
        <v>0</v>
      </c>
      <c r="H43" s="8">
        <v>0</v>
      </c>
      <c r="I43" s="33">
        <v>1</v>
      </c>
      <c r="J43" s="8">
        <f>I43/E43</f>
        <v>0.008</v>
      </c>
      <c r="K43" s="33">
        <v>10</v>
      </c>
      <c r="L43" s="8">
        <f>K43/E43</f>
        <v>0.08</v>
      </c>
      <c r="M43" s="33">
        <v>29</v>
      </c>
      <c r="N43" s="8">
        <f>M43/E43</f>
        <v>0.232</v>
      </c>
      <c r="O43" s="33">
        <v>42</v>
      </c>
      <c r="P43" s="8">
        <f>O43/E43</f>
        <v>0.336</v>
      </c>
      <c r="Q43" s="33">
        <v>43</v>
      </c>
      <c r="R43" s="8">
        <f>Q43/E43</f>
        <v>0.344</v>
      </c>
      <c r="S43" s="33">
        <v>0</v>
      </c>
      <c r="T43" s="10">
        <f>S43/E43</f>
        <v>0</v>
      </c>
    </row>
    <row r="44" spans="1:20" ht="11.25">
      <c r="A44" s="14" t="s">
        <v>16</v>
      </c>
      <c r="B44" s="21">
        <v>4</v>
      </c>
      <c r="C44" s="21">
        <v>0</v>
      </c>
      <c r="D44" s="21">
        <f>B44-E44-C44</f>
        <v>0</v>
      </c>
      <c r="E44" s="21">
        <f>G44+I44+K44+M44+O44+Q44+S44</f>
        <v>4</v>
      </c>
      <c r="F44" s="25">
        <f>G44+I44+K44+M44+O44</f>
        <v>1</v>
      </c>
      <c r="G44" s="33">
        <v>0</v>
      </c>
      <c r="H44" s="8">
        <f>G44/E44</f>
        <v>0</v>
      </c>
      <c r="I44" s="33">
        <v>0</v>
      </c>
      <c r="J44" s="8">
        <f>I44/E44</f>
        <v>0</v>
      </c>
      <c r="K44" s="33">
        <v>0</v>
      </c>
      <c r="L44" s="8">
        <f>K44/E44</f>
        <v>0</v>
      </c>
      <c r="M44" s="33">
        <v>0</v>
      </c>
      <c r="N44" s="8">
        <f>M44/E44</f>
        <v>0</v>
      </c>
      <c r="O44" s="33">
        <v>1</v>
      </c>
      <c r="P44" s="8">
        <f>O44/E44</f>
        <v>0.25</v>
      </c>
      <c r="Q44" s="33">
        <v>3</v>
      </c>
      <c r="R44" s="8">
        <f>Q44/E44</f>
        <v>0.75</v>
      </c>
      <c r="S44" s="33">
        <v>0</v>
      </c>
      <c r="T44" s="10">
        <f>S44/E44</f>
        <v>0</v>
      </c>
    </row>
    <row r="45" spans="1:20" ht="12" thickBot="1">
      <c r="A45" s="15" t="s">
        <v>14</v>
      </c>
      <c r="B45" s="22">
        <f>SUM(B43:B44)</f>
        <v>188</v>
      </c>
      <c r="C45" s="22">
        <f>SUM(C43:C44)</f>
        <v>0</v>
      </c>
      <c r="D45" s="22">
        <f>SUM(D43:D44)</f>
        <v>59</v>
      </c>
      <c r="E45" s="22">
        <f>SUM(E43:E44)</f>
        <v>129</v>
      </c>
      <c r="F45" s="22">
        <f>SUM(F43:F44)</f>
        <v>83</v>
      </c>
      <c r="G45" s="32">
        <f>SUM(G43:G44)</f>
        <v>0</v>
      </c>
      <c r="H45" s="29">
        <f>G45/E45</f>
        <v>0</v>
      </c>
      <c r="I45" s="32">
        <f>SUM(I43:I44)</f>
        <v>1</v>
      </c>
      <c r="J45" s="29">
        <f>I45/E45</f>
        <v>0.007751937984496124</v>
      </c>
      <c r="K45" s="32">
        <f>SUM(K43:K44)</f>
        <v>10</v>
      </c>
      <c r="L45" s="29">
        <f>K45/E45</f>
        <v>0.07751937984496124</v>
      </c>
      <c r="M45" s="32">
        <f>SUM(M43:M44)</f>
        <v>29</v>
      </c>
      <c r="N45" s="29">
        <f>M45/E45</f>
        <v>0.2248062015503876</v>
      </c>
      <c r="O45" s="32">
        <f>SUM(O43:O44)</f>
        <v>43</v>
      </c>
      <c r="P45" s="29">
        <f>O45/E45</f>
        <v>0.3333333333333333</v>
      </c>
      <c r="Q45" s="32">
        <f>SUM(Q43:Q44)</f>
        <v>46</v>
      </c>
      <c r="R45" s="29">
        <f>Q45/E45</f>
        <v>0.35658914728682173</v>
      </c>
      <c r="S45" s="32">
        <f>SUM(S43:S44)</f>
        <v>0</v>
      </c>
      <c r="T45" s="11">
        <f>S45/E45</f>
        <v>0</v>
      </c>
    </row>
    <row r="46" spans="1:20" ht="22.5">
      <c r="A46" s="17" t="s">
        <v>35</v>
      </c>
      <c r="B46" s="20"/>
      <c r="C46" s="20"/>
      <c r="D46" s="20"/>
      <c r="E46" s="20"/>
      <c r="F46" s="20"/>
      <c r="G46" s="30"/>
      <c r="H46" s="28"/>
      <c r="I46" s="30"/>
      <c r="J46" s="28"/>
      <c r="K46" s="30"/>
      <c r="L46" s="28"/>
      <c r="M46" s="30"/>
      <c r="N46" s="28"/>
      <c r="O46" s="30"/>
      <c r="P46" s="28"/>
      <c r="Q46" s="30"/>
      <c r="R46" s="28"/>
      <c r="S46" s="30"/>
      <c r="T46" s="9"/>
    </row>
    <row r="47" spans="1:20" ht="11.25">
      <c r="A47" s="14" t="s">
        <v>15</v>
      </c>
      <c r="B47" s="21">
        <v>171</v>
      </c>
      <c r="C47" s="21">
        <v>0</v>
      </c>
      <c r="D47" s="21">
        <f>B47-E47-C47</f>
        <v>37</v>
      </c>
      <c r="E47" s="21">
        <f>G47+I47+K47+M47+O47+Q47+S47</f>
        <v>134</v>
      </c>
      <c r="F47" s="25">
        <f>G47+I47+K47+M47+O47</f>
        <v>94</v>
      </c>
      <c r="G47" s="33">
        <v>1</v>
      </c>
      <c r="H47" s="8">
        <f>G47/E47</f>
        <v>0.007462686567164179</v>
      </c>
      <c r="I47" s="33">
        <v>7</v>
      </c>
      <c r="J47" s="8">
        <f>I47/E47</f>
        <v>0.05223880597014925</v>
      </c>
      <c r="K47" s="33">
        <v>19</v>
      </c>
      <c r="L47" s="8">
        <f>K47/E47</f>
        <v>0.1417910447761194</v>
      </c>
      <c r="M47" s="33">
        <v>23</v>
      </c>
      <c r="N47" s="8">
        <f>M47/E47</f>
        <v>0.17164179104477612</v>
      </c>
      <c r="O47" s="33">
        <v>44</v>
      </c>
      <c r="P47" s="8">
        <f>O47/E47</f>
        <v>0.3283582089552239</v>
      </c>
      <c r="Q47" s="33">
        <v>40</v>
      </c>
      <c r="R47" s="8">
        <f>Q47/E47</f>
        <v>0.29850746268656714</v>
      </c>
      <c r="S47" s="33">
        <v>0</v>
      </c>
      <c r="T47" s="10">
        <f>S47/E47</f>
        <v>0</v>
      </c>
    </row>
    <row r="48" spans="1:20" ht="11.25">
      <c r="A48" s="14" t="s">
        <v>16</v>
      </c>
      <c r="B48" s="21">
        <v>10</v>
      </c>
      <c r="C48" s="21">
        <v>0</v>
      </c>
      <c r="D48" s="21">
        <f>B48-E48-C48</f>
        <v>3</v>
      </c>
      <c r="E48" s="21">
        <f>G48+I48+K48+M48+O48+Q48+S48</f>
        <v>7</v>
      </c>
      <c r="F48" s="25">
        <f>G48+I48+K48+M48+O48</f>
        <v>5</v>
      </c>
      <c r="G48" s="33">
        <v>0</v>
      </c>
      <c r="H48" s="8">
        <f>G48/E48</f>
        <v>0</v>
      </c>
      <c r="I48" s="33">
        <v>0</v>
      </c>
      <c r="J48" s="8">
        <f>I48/E48</f>
        <v>0</v>
      </c>
      <c r="K48" s="33">
        <v>1</v>
      </c>
      <c r="L48" s="8">
        <f>K48/E48</f>
        <v>0.14285714285714285</v>
      </c>
      <c r="M48" s="33">
        <v>0</v>
      </c>
      <c r="N48" s="8">
        <f>M48/E48</f>
        <v>0</v>
      </c>
      <c r="O48" s="33">
        <v>4</v>
      </c>
      <c r="P48" s="8">
        <f>O48/E48</f>
        <v>0.5714285714285714</v>
      </c>
      <c r="Q48" s="33">
        <v>2</v>
      </c>
      <c r="R48" s="8">
        <f>Q48/E48</f>
        <v>0.2857142857142857</v>
      </c>
      <c r="S48" s="33">
        <v>0</v>
      </c>
      <c r="T48" s="10">
        <f>S48/E48</f>
        <v>0</v>
      </c>
    </row>
    <row r="49" spans="1:20" ht="12" thickBot="1">
      <c r="A49" s="15" t="s">
        <v>14</v>
      </c>
      <c r="B49" s="22">
        <f aca="true" t="shared" si="6" ref="B49:G49">SUM(B47:B48)</f>
        <v>181</v>
      </c>
      <c r="C49" s="22">
        <f t="shared" si="6"/>
        <v>0</v>
      </c>
      <c r="D49" s="22">
        <f t="shared" si="6"/>
        <v>40</v>
      </c>
      <c r="E49" s="22">
        <f t="shared" si="6"/>
        <v>141</v>
      </c>
      <c r="F49" s="22">
        <f t="shared" si="6"/>
        <v>99</v>
      </c>
      <c r="G49" s="32">
        <f t="shared" si="6"/>
        <v>1</v>
      </c>
      <c r="H49" s="29">
        <f>G49/E49</f>
        <v>0.0070921985815602835</v>
      </c>
      <c r="I49" s="32">
        <f>SUM(I47:I48)</f>
        <v>7</v>
      </c>
      <c r="J49" s="29">
        <f>I49/E49</f>
        <v>0.04964539007092199</v>
      </c>
      <c r="K49" s="32">
        <f>SUM(K47:K48)</f>
        <v>20</v>
      </c>
      <c r="L49" s="29">
        <f>K49/E49</f>
        <v>0.14184397163120568</v>
      </c>
      <c r="M49" s="32">
        <f>SUM(M47:M48)</f>
        <v>23</v>
      </c>
      <c r="N49" s="29">
        <f>M49/E49</f>
        <v>0.16312056737588654</v>
      </c>
      <c r="O49" s="32">
        <f>SUM(O47:O48)</f>
        <v>48</v>
      </c>
      <c r="P49" s="29">
        <f>O49/E49</f>
        <v>0.3404255319148936</v>
      </c>
      <c r="Q49" s="32">
        <f>SUM(Q47:Q48)</f>
        <v>42</v>
      </c>
      <c r="R49" s="29">
        <f>Q49/E49</f>
        <v>0.2978723404255319</v>
      </c>
      <c r="S49" s="32">
        <f>SUM(S47:S48)</f>
        <v>0</v>
      </c>
      <c r="T49" s="11">
        <f>S49/E49</f>
        <v>0</v>
      </c>
    </row>
    <row r="50" spans="1:20" ht="11.25">
      <c r="A50" s="16" t="s">
        <v>20</v>
      </c>
      <c r="B50" s="20"/>
      <c r="C50" s="20"/>
      <c r="D50" s="20"/>
      <c r="E50" s="20"/>
      <c r="F50" s="20"/>
      <c r="G50" s="30"/>
      <c r="H50" s="28"/>
      <c r="I50" s="30"/>
      <c r="J50" s="28"/>
      <c r="K50" s="30"/>
      <c r="L50" s="28"/>
      <c r="M50" s="30"/>
      <c r="N50" s="28"/>
      <c r="O50" s="30"/>
      <c r="P50" s="28"/>
      <c r="Q50" s="30"/>
      <c r="R50" s="28"/>
      <c r="S50" s="30"/>
      <c r="T50" s="28"/>
    </row>
    <row r="51" spans="1:20" ht="12" thickBot="1">
      <c r="A51" s="14" t="s">
        <v>15</v>
      </c>
      <c r="B51" s="21">
        <v>162</v>
      </c>
      <c r="C51" s="21">
        <v>2</v>
      </c>
      <c r="D51" s="21">
        <f>B51-E51-C51</f>
        <v>62</v>
      </c>
      <c r="E51" s="21">
        <f>G51+I51+K51+M51+O51+Q51+S51</f>
        <v>98</v>
      </c>
      <c r="F51" s="25">
        <f>G51+I51+K51+M51+O51</f>
        <v>86</v>
      </c>
      <c r="G51" s="33">
        <v>2</v>
      </c>
      <c r="H51" s="8">
        <f>G51/E51</f>
        <v>0.02040816326530612</v>
      </c>
      <c r="I51" s="33">
        <v>5</v>
      </c>
      <c r="J51" s="8">
        <f>I51/E51</f>
        <v>0.05102040816326531</v>
      </c>
      <c r="K51" s="33">
        <v>9</v>
      </c>
      <c r="L51" s="8">
        <f>K51/E51</f>
        <v>0.09183673469387756</v>
      </c>
      <c r="M51" s="33">
        <v>25</v>
      </c>
      <c r="N51" s="8">
        <f>M51/E51</f>
        <v>0.25510204081632654</v>
      </c>
      <c r="O51" s="33">
        <v>45</v>
      </c>
      <c r="P51" s="8">
        <f>O51/E51</f>
        <v>0.45918367346938777</v>
      </c>
      <c r="Q51" s="33">
        <v>10</v>
      </c>
      <c r="R51" s="8">
        <f>Q51/E51</f>
        <v>0.10204081632653061</v>
      </c>
      <c r="S51" s="33">
        <v>2</v>
      </c>
      <c r="T51" s="8">
        <f>S51/E51</f>
        <v>0.02040816326530612</v>
      </c>
    </row>
    <row r="52" spans="1:20" ht="22.5">
      <c r="A52" s="17" t="s">
        <v>42</v>
      </c>
      <c r="B52" s="20"/>
      <c r="C52" s="20"/>
      <c r="D52" s="20"/>
      <c r="E52" s="20"/>
      <c r="F52" s="20"/>
      <c r="G52" s="30"/>
      <c r="H52" s="28"/>
      <c r="I52" s="30"/>
      <c r="J52" s="28"/>
      <c r="K52" s="30"/>
      <c r="L52" s="28"/>
      <c r="M52" s="30"/>
      <c r="N52" s="28"/>
      <c r="O52" s="30"/>
      <c r="P52" s="28"/>
      <c r="Q52" s="30"/>
      <c r="R52" s="28"/>
      <c r="S52" s="30"/>
      <c r="T52" s="9"/>
    </row>
    <row r="53" spans="1:20" ht="12" thickBot="1">
      <c r="A53" s="15" t="s">
        <v>15</v>
      </c>
      <c r="B53" s="22">
        <v>126</v>
      </c>
      <c r="C53" s="22">
        <v>0</v>
      </c>
      <c r="D53" s="22">
        <f>B53-E53-C53</f>
        <v>82</v>
      </c>
      <c r="E53" s="22">
        <f>G53+I53+K53+M53+O53+Q53+S53</f>
        <v>44</v>
      </c>
      <c r="F53" s="26">
        <f>G53+I53+K53+M53+O53</f>
        <v>35</v>
      </c>
      <c r="G53" s="32">
        <v>1</v>
      </c>
      <c r="H53" s="29">
        <f>G53/E53</f>
        <v>0.022727272727272728</v>
      </c>
      <c r="I53" s="32">
        <v>2</v>
      </c>
      <c r="J53" s="29">
        <f>I53/E53</f>
        <v>0.045454545454545456</v>
      </c>
      <c r="K53" s="32">
        <v>8</v>
      </c>
      <c r="L53" s="29">
        <f>K53/E53</f>
        <v>0.18181818181818182</v>
      </c>
      <c r="M53" s="32">
        <v>10</v>
      </c>
      <c r="N53" s="29">
        <f>M53/E53</f>
        <v>0.22727272727272727</v>
      </c>
      <c r="O53" s="32">
        <v>14</v>
      </c>
      <c r="P53" s="29">
        <f>O53/E53</f>
        <v>0.3181818181818182</v>
      </c>
      <c r="Q53" s="32">
        <v>9</v>
      </c>
      <c r="R53" s="29">
        <f>Q53/E53</f>
        <v>0.20454545454545456</v>
      </c>
      <c r="S53" s="32">
        <v>0</v>
      </c>
      <c r="T53" s="11">
        <f>S53/E53</f>
        <v>0</v>
      </c>
    </row>
    <row r="54" spans="1:20" ht="22.5">
      <c r="A54" s="17" t="s">
        <v>40</v>
      </c>
      <c r="B54" s="20"/>
      <c r="C54" s="20"/>
      <c r="D54" s="20"/>
      <c r="E54" s="20"/>
      <c r="F54" s="20"/>
      <c r="G54" s="30"/>
      <c r="H54" s="28"/>
      <c r="I54" s="30"/>
      <c r="J54" s="28"/>
      <c r="K54" s="30"/>
      <c r="L54" s="28"/>
      <c r="M54" s="30"/>
      <c r="N54" s="28"/>
      <c r="O54" s="30"/>
      <c r="P54" s="28"/>
      <c r="Q54" s="30"/>
      <c r="R54" s="28"/>
      <c r="S54" s="30"/>
      <c r="T54" s="9"/>
    </row>
    <row r="55" spans="1:20" ht="12" thickBot="1">
      <c r="A55" s="14" t="s">
        <v>15</v>
      </c>
      <c r="B55" s="21">
        <v>168</v>
      </c>
      <c r="C55" s="21">
        <v>0</v>
      </c>
      <c r="D55" s="21">
        <f>B55-E55-C55</f>
        <v>84</v>
      </c>
      <c r="E55" s="21">
        <f>G55+I55+K55+M55+O55+Q55+S55</f>
        <v>84</v>
      </c>
      <c r="F55" s="25">
        <f>G55+I55+K55+M55+O55</f>
        <v>66</v>
      </c>
      <c r="G55" s="33">
        <v>0</v>
      </c>
      <c r="H55" s="8">
        <f>G55/E55</f>
        <v>0</v>
      </c>
      <c r="I55" s="33">
        <v>5</v>
      </c>
      <c r="J55" s="8">
        <f>I55/E55</f>
        <v>0.05952380952380952</v>
      </c>
      <c r="K55" s="33">
        <v>10</v>
      </c>
      <c r="L55" s="8">
        <f>K55/E55</f>
        <v>0.11904761904761904</v>
      </c>
      <c r="M55" s="33">
        <v>24</v>
      </c>
      <c r="N55" s="8">
        <f>M55/E55</f>
        <v>0.2857142857142857</v>
      </c>
      <c r="O55" s="33">
        <v>27</v>
      </c>
      <c r="P55" s="8">
        <f>O55/E55</f>
        <v>0.32142857142857145</v>
      </c>
      <c r="Q55" s="33">
        <v>18</v>
      </c>
      <c r="R55" s="8">
        <f>Q55/E55</f>
        <v>0.21428571428571427</v>
      </c>
      <c r="S55" s="33">
        <v>0</v>
      </c>
      <c r="T55" s="10">
        <f>S55/E55</f>
        <v>0</v>
      </c>
    </row>
    <row r="56" spans="1:20" ht="22.5">
      <c r="A56" s="16" t="s">
        <v>18</v>
      </c>
      <c r="B56" s="20"/>
      <c r="C56" s="20"/>
      <c r="D56" s="20"/>
      <c r="E56" s="20"/>
      <c r="F56" s="20"/>
      <c r="G56" s="30"/>
      <c r="H56" s="28"/>
      <c r="I56" s="30"/>
      <c r="J56" s="28"/>
      <c r="K56" s="30"/>
      <c r="L56" s="28"/>
      <c r="M56" s="30"/>
      <c r="N56" s="28"/>
      <c r="O56" s="30"/>
      <c r="P56" s="28"/>
      <c r="Q56" s="30"/>
      <c r="R56" s="28"/>
      <c r="S56" s="30"/>
      <c r="T56" s="28"/>
    </row>
    <row r="57" spans="1:20" ht="12" thickBot="1">
      <c r="A57" s="14" t="s">
        <v>15</v>
      </c>
      <c r="B57" s="21">
        <v>183</v>
      </c>
      <c r="C57" s="21">
        <v>0</v>
      </c>
      <c r="D57" s="21">
        <f>B57-E57-C57</f>
        <v>105</v>
      </c>
      <c r="E57" s="21">
        <f>G57+I57+K57+M57+O57+Q57+S57</f>
        <v>78</v>
      </c>
      <c r="F57" s="25">
        <f>G57+I57+K57+M57+O57</f>
        <v>67</v>
      </c>
      <c r="G57" s="33">
        <v>0</v>
      </c>
      <c r="H57" s="8">
        <f>G57/E57</f>
        <v>0</v>
      </c>
      <c r="I57" s="33">
        <v>5</v>
      </c>
      <c r="J57" s="8">
        <f>I57/E57</f>
        <v>0.0641025641025641</v>
      </c>
      <c r="K57" s="33">
        <v>16</v>
      </c>
      <c r="L57" s="8">
        <f>K57/E57</f>
        <v>0.20512820512820512</v>
      </c>
      <c r="M57" s="33">
        <v>24</v>
      </c>
      <c r="N57" s="8">
        <f>M57/E57</f>
        <v>0.3076923076923077</v>
      </c>
      <c r="O57" s="33">
        <v>22</v>
      </c>
      <c r="P57" s="8">
        <f>O57/E57</f>
        <v>0.28205128205128205</v>
      </c>
      <c r="Q57" s="33">
        <v>11</v>
      </c>
      <c r="R57" s="8">
        <f>Q57/E57</f>
        <v>0.14102564102564102</v>
      </c>
      <c r="S57" s="33">
        <v>0</v>
      </c>
      <c r="T57" s="8">
        <f>S57/E57</f>
        <v>0</v>
      </c>
    </row>
    <row r="58" spans="1:20" ht="11.25">
      <c r="A58" s="17" t="s">
        <v>28</v>
      </c>
      <c r="B58" s="20"/>
      <c r="C58" s="20"/>
      <c r="D58" s="20"/>
      <c r="E58" s="20"/>
      <c r="F58" s="20"/>
      <c r="G58" s="30"/>
      <c r="H58" s="28"/>
      <c r="I58" s="30"/>
      <c r="J58" s="28"/>
      <c r="K58" s="30"/>
      <c r="L58" s="28"/>
      <c r="M58" s="30"/>
      <c r="N58" s="28"/>
      <c r="O58" s="30"/>
      <c r="P58" s="28"/>
      <c r="Q58" s="30"/>
      <c r="R58" s="28"/>
      <c r="S58" s="30"/>
      <c r="T58" s="28"/>
    </row>
    <row r="59" spans="1:20" ht="11.25">
      <c r="A59" s="14" t="s">
        <v>15</v>
      </c>
      <c r="B59" s="21">
        <v>319</v>
      </c>
      <c r="C59" s="21">
        <v>3</v>
      </c>
      <c r="D59" s="21">
        <f>B59-E59-C59</f>
        <v>94</v>
      </c>
      <c r="E59" s="21">
        <f>G59+I59+K59+M59+O59+Q59+S59</f>
        <v>222</v>
      </c>
      <c r="F59" s="25">
        <f>G59+I59+K59+M59+O59</f>
        <v>72</v>
      </c>
      <c r="G59" s="33">
        <v>4</v>
      </c>
      <c r="H59" s="8">
        <f>G59/E59</f>
        <v>0.018018018018018018</v>
      </c>
      <c r="I59" s="33">
        <v>5</v>
      </c>
      <c r="J59" s="8">
        <f>I59/E59</f>
        <v>0.02252252252252252</v>
      </c>
      <c r="K59" s="33">
        <v>14</v>
      </c>
      <c r="L59" s="8">
        <f>K59/E59</f>
        <v>0.06306306306306306</v>
      </c>
      <c r="M59" s="33">
        <v>12</v>
      </c>
      <c r="N59" s="8">
        <f>M59/E59</f>
        <v>0.05405405405405406</v>
      </c>
      <c r="O59" s="33">
        <v>37</v>
      </c>
      <c r="P59" s="8">
        <f>O59/E59</f>
        <v>0.16666666666666666</v>
      </c>
      <c r="Q59" s="33">
        <v>150</v>
      </c>
      <c r="R59" s="8">
        <f>Q59/E59</f>
        <v>0.6756756756756757</v>
      </c>
      <c r="S59" s="33">
        <v>0</v>
      </c>
      <c r="T59" s="8">
        <f>S59/E59</f>
        <v>0</v>
      </c>
    </row>
    <row r="60" spans="1:20" ht="11.25">
      <c r="A60" s="14" t="s">
        <v>16</v>
      </c>
      <c r="B60" s="21">
        <v>11</v>
      </c>
      <c r="C60" s="21">
        <v>0</v>
      </c>
      <c r="D60" s="21">
        <f>B60-E60-C60</f>
        <v>1</v>
      </c>
      <c r="E60" s="21">
        <f>G60+I60+K60+M60+O60+Q60+S60</f>
        <v>10</v>
      </c>
      <c r="F60" s="25">
        <f>G60+I60+K60+M60+O60</f>
        <v>3</v>
      </c>
      <c r="G60" s="33">
        <v>0</v>
      </c>
      <c r="H60" s="8">
        <f>G60/E60</f>
        <v>0</v>
      </c>
      <c r="I60" s="33">
        <v>0</v>
      </c>
      <c r="J60" s="8">
        <f>I60/E60</f>
        <v>0</v>
      </c>
      <c r="K60" s="33">
        <v>0</v>
      </c>
      <c r="L60" s="8">
        <f>K60/E60</f>
        <v>0</v>
      </c>
      <c r="M60" s="33">
        <v>0</v>
      </c>
      <c r="N60" s="8">
        <f>M60/E60</f>
        <v>0</v>
      </c>
      <c r="O60" s="33">
        <v>3</v>
      </c>
      <c r="P60" s="8">
        <f>O60/E60</f>
        <v>0.3</v>
      </c>
      <c r="Q60" s="33">
        <v>7</v>
      </c>
      <c r="R60" s="8">
        <f>Q60/E60</f>
        <v>0.7</v>
      </c>
      <c r="S60" s="33">
        <v>0</v>
      </c>
      <c r="T60" s="8">
        <f>S60/E60</f>
        <v>0</v>
      </c>
    </row>
    <row r="61" spans="1:20" ht="12" thickBot="1">
      <c r="A61" s="15" t="s">
        <v>14</v>
      </c>
      <c r="B61" s="22">
        <f aca="true" t="shared" si="7" ref="B61:S61">SUM(B59:B60)</f>
        <v>330</v>
      </c>
      <c r="C61" s="22">
        <f t="shared" si="7"/>
        <v>3</v>
      </c>
      <c r="D61" s="22">
        <f t="shared" si="7"/>
        <v>95</v>
      </c>
      <c r="E61" s="22">
        <f t="shared" si="7"/>
        <v>232</v>
      </c>
      <c r="F61" s="22">
        <f t="shared" si="7"/>
        <v>75</v>
      </c>
      <c r="G61" s="32">
        <f t="shared" si="7"/>
        <v>4</v>
      </c>
      <c r="H61" s="8">
        <f>G61/E61</f>
        <v>0.017241379310344827</v>
      </c>
      <c r="I61" s="32">
        <f t="shared" si="7"/>
        <v>5</v>
      </c>
      <c r="J61" s="8">
        <f>I61/E61</f>
        <v>0.021551724137931036</v>
      </c>
      <c r="K61" s="32">
        <f t="shared" si="7"/>
        <v>14</v>
      </c>
      <c r="L61" s="8">
        <f>K61/E61</f>
        <v>0.0603448275862069</v>
      </c>
      <c r="M61" s="32">
        <f t="shared" si="7"/>
        <v>12</v>
      </c>
      <c r="N61" s="8">
        <f>M61/E61</f>
        <v>0.05172413793103448</v>
      </c>
      <c r="O61" s="32">
        <f t="shared" si="7"/>
        <v>40</v>
      </c>
      <c r="P61" s="8">
        <f>O61/E61</f>
        <v>0.1724137931034483</v>
      </c>
      <c r="Q61" s="32">
        <f t="shared" si="7"/>
        <v>157</v>
      </c>
      <c r="R61" s="8">
        <f>Q61/E61</f>
        <v>0.6767241379310345</v>
      </c>
      <c r="S61" s="32">
        <f t="shared" si="7"/>
        <v>0</v>
      </c>
      <c r="T61" s="8">
        <f>S61/E61</f>
        <v>0</v>
      </c>
    </row>
    <row r="62" spans="1:20" ht="11.25">
      <c r="A62" s="17" t="s">
        <v>22</v>
      </c>
      <c r="B62" s="20"/>
      <c r="C62" s="20"/>
      <c r="D62" s="20"/>
      <c r="E62" s="20"/>
      <c r="F62" s="20"/>
      <c r="G62" s="30"/>
      <c r="H62" s="28"/>
      <c r="I62" s="30"/>
      <c r="J62" s="28"/>
      <c r="K62" s="30"/>
      <c r="L62" s="28"/>
      <c r="M62" s="30"/>
      <c r="N62" s="28"/>
      <c r="O62" s="30"/>
      <c r="P62" s="28"/>
      <c r="Q62" s="30"/>
      <c r="R62" s="28"/>
      <c r="S62" s="30"/>
      <c r="T62" s="28"/>
    </row>
    <row r="63" spans="1:20" ht="11.25">
      <c r="A63" s="14" t="s">
        <v>15</v>
      </c>
      <c r="B63" s="21">
        <v>50</v>
      </c>
      <c r="C63" s="21">
        <v>1</v>
      </c>
      <c r="D63" s="21">
        <f>B63-E63-C63</f>
        <v>29</v>
      </c>
      <c r="E63" s="21">
        <f>G63+I63+K63+M63+O63+Q63+S63</f>
        <v>20</v>
      </c>
      <c r="F63" s="25">
        <f>G63+I63+K63+M63+O63</f>
        <v>8</v>
      </c>
      <c r="G63" s="33">
        <v>0</v>
      </c>
      <c r="H63" s="8">
        <f>G63/E63</f>
        <v>0</v>
      </c>
      <c r="I63" s="33">
        <v>0</v>
      </c>
      <c r="J63" s="8">
        <f>I63/E63</f>
        <v>0</v>
      </c>
      <c r="K63" s="33">
        <v>0</v>
      </c>
      <c r="L63" s="8">
        <f>K63/E63</f>
        <v>0</v>
      </c>
      <c r="M63" s="33">
        <v>2</v>
      </c>
      <c r="N63" s="8">
        <f>M63/E63</f>
        <v>0.1</v>
      </c>
      <c r="O63" s="33">
        <v>6</v>
      </c>
      <c r="P63" s="8">
        <f>O63/E63</f>
        <v>0.3</v>
      </c>
      <c r="Q63" s="33">
        <v>12</v>
      </c>
      <c r="R63" s="8">
        <f>Q63/E63</f>
        <v>0.6</v>
      </c>
      <c r="S63" s="33">
        <v>0</v>
      </c>
      <c r="T63" s="8">
        <f>S63/E63</f>
        <v>0</v>
      </c>
    </row>
    <row r="64" spans="1:20" ht="12" thickBot="1">
      <c r="A64" s="15" t="s">
        <v>14</v>
      </c>
      <c r="B64" s="22">
        <f aca="true" t="shared" si="8" ref="B64:G64">SUM(B63:B63)</f>
        <v>50</v>
      </c>
      <c r="C64" s="22">
        <f t="shared" si="8"/>
        <v>1</v>
      </c>
      <c r="D64" s="22">
        <f t="shared" si="8"/>
        <v>29</v>
      </c>
      <c r="E64" s="22">
        <f t="shared" si="8"/>
        <v>20</v>
      </c>
      <c r="F64" s="22">
        <f t="shared" si="8"/>
        <v>8</v>
      </c>
      <c r="G64" s="32">
        <f t="shared" si="8"/>
        <v>0</v>
      </c>
      <c r="H64" s="8">
        <f>G64/E64</f>
        <v>0</v>
      </c>
      <c r="I64" s="32">
        <f>SUM(I63:I63)</f>
        <v>0</v>
      </c>
      <c r="J64" s="8">
        <f>I64/E64</f>
        <v>0</v>
      </c>
      <c r="K64" s="32">
        <f>SUM(K63:K63)</f>
        <v>0</v>
      </c>
      <c r="L64" s="8">
        <f>K64/E64</f>
        <v>0</v>
      </c>
      <c r="M64" s="32">
        <f>SUM(M63:M63)</f>
        <v>2</v>
      </c>
      <c r="N64" s="8">
        <f>M64/E64</f>
        <v>0.1</v>
      </c>
      <c r="O64" s="32">
        <f>SUM(O63:O63)</f>
        <v>6</v>
      </c>
      <c r="P64" s="8">
        <f>O64/E64</f>
        <v>0.3</v>
      </c>
      <c r="Q64" s="32">
        <f>SUM(Q63:Q63)</f>
        <v>12</v>
      </c>
      <c r="R64" s="8">
        <f>Q64/E64</f>
        <v>0.6</v>
      </c>
      <c r="S64" s="32">
        <f>SUM(S63:S63)</f>
        <v>0</v>
      </c>
      <c r="T64" s="8">
        <f>S64/E64</f>
        <v>0</v>
      </c>
    </row>
    <row r="65" spans="1:20" ht="11.25">
      <c r="A65" s="17" t="s">
        <v>26</v>
      </c>
      <c r="B65" s="20"/>
      <c r="C65" s="20"/>
      <c r="D65" s="20"/>
      <c r="E65" s="20"/>
      <c r="F65" s="20"/>
      <c r="G65" s="30"/>
      <c r="H65" s="28"/>
      <c r="I65" s="30"/>
      <c r="J65" s="28"/>
      <c r="K65" s="30"/>
      <c r="L65" s="28"/>
      <c r="M65" s="30"/>
      <c r="N65" s="28"/>
      <c r="O65" s="30"/>
      <c r="P65" s="28"/>
      <c r="Q65" s="30"/>
      <c r="R65" s="28"/>
      <c r="S65" s="30"/>
      <c r="T65" s="28"/>
    </row>
    <row r="66" spans="1:20" ht="11.25">
      <c r="A66" s="14" t="s">
        <v>15</v>
      </c>
      <c r="B66" s="21">
        <v>230</v>
      </c>
      <c r="C66" s="21">
        <v>0</v>
      </c>
      <c r="D66" s="21">
        <f>B66-E66-C66</f>
        <v>164</v>
      </c>
      <c r="E66" s="21">
        <f>G66+I66+K66+M66+O66+Q66+S66</f>
        <v>66</v>
      </c>
      <c r="F66" s="25">
        <f>G66+I66+K66+M66+O66</f>
        <v>49</v>
      </c>
      <c r="G66" s="33">
        <v>1</v>
      </c>
      <c r="H66" s="8">
        <f>G66/E66</f>
        <v>0.015151515151515152</v>
      </c>
      <c r="I66" s="33">
        <v>2</v>
      </c>
      <c r="J66" s="8">
        <f>I66/E66</f>
        <v>0.030303030303030304</v>
      </c>
      <c r="K66" s="33">
        <v>5</v>
      </c>
      <c r="L66" s="8">
        <f>K66/E66</f>
        <v>0.07575757575757576</v>
      </c>
      <c r="M66" s="33">
        <v>12</v>
      </c>
      <c r="N66" s="8">
        <f>M66/E66</f>
        <v>0.18181818181818182</v>
      </c>
      <c r="O66" s="33">
        <v>29</v>
      </c>
      <c r="P66" s="8">
        <f>O66/E66</f>
        <v>0.4393939393939394</v>
      </c>
      <c r="Q66" s="33">
        <v>17</v>
      </c>
      <c r="R66" s="8">
        <f>Q66/E66</f>
        <v>0.25757575757575757</v>
      </c>
      <c r="S66" s="33">
        <v>0</v>
      </c>
      <c r="T66" s="8">
        <f>S66/E66</f>
        <v>0</v>
      </c>
    </row>
    <row r="67" spans="1:20" ht="11.25">
      <c r="A67" s="14" t="s">
        <v>16</v>
      </c>
      <c r="B67" s="21">
        <v>6</v>
      </c>
      <c r="C67" s="21">
        <v>0</v>
      </c>
      <c r="D67" s="21">
        <f>B67-E67-C67</f>
        <v>-1</v>
      </c>
      <c r="E67" s="21">
        <f>G67+I67+K67+M67+O67+Q67+S67</f>
        <v>7</v>
      </c>
      <c r="F67" s="25">
        <f>G67+I67+K67+M67+O67</f>
        <v>4</v>
      </c>
      <c r="G67" s="33">
        <v>0</v>
      </c>
      <c r="H67" s="8">
        <f>G67/E67</f>
        <v>0</v>
      </c>
      <c r="I67" s="33">
        <v>0</v>
      </c>
      <c r="J67" s="8">
        <f>I67/E67</f>
        <v>0</v>
      </c>
      <c r="K67" s="33">
        <v>0</v>
      </c>
      <c r="L67" s="8">
        <f>K67/E67</f>
        <v>0</v>
      </c>
      <c r="M67" s="33">
        <v>2</v>
      </c>
      <c r="N67" s="8">
        <f>M67/E67</f>
        <v>0.2857142857142857</v>
      </c>
      <c r="O67" s="33">
        <v>2</v>
      </c>
      <c r="P67" s="8">
        <f>O67/E67</f>
        <v>0.2857142857142857</v>
      </c>
      <c r="Q67" s="33">
        <v>3</v>
      </c>
      <c r="R67" s="8">
        <f>Q67/E67</f>
        <v>0.42857142857142855</v>
      </c>
      <c r="S67" s="33">
        <v>0</v>
      </c>
      <c r="T67" s="8">
        <f>S67/E67</f>
        <v>0</v>
      </c>
    </row>
    <row r="68" spans="1:20" ht="12" thickBot="1">
      <c r="A68" s="15" t="s">
        <v>14</v>
      </c>
      <c r="B68" s="22">
        <f aca="true" t="shared" si="9" ref="B68:S68">SUM(B66:B67)</f>
        <v>236</v>
      </c>
      <c r="C68" s="22">
        <f t="shared" si="9"/>
        <v>0</v>
      </c>
      <c r="D68" s="22">
        <f t="shared" si="9"/>
        <v>163</v>
      </c>
      <c r="E68" s="22">
        <f t="shared" si="9"/>
        <v>73</v>
      </c>
      <c r="F68" s="22">
        <f t="shared" si="9"/>
        <v>53</v>
      </c>
      <c r="G68" s="32">
        <f t="shared" si="9"/>
        <v>1</v>
      </c>
      <c r="H68" s="8">
        <f>G68/E68</f>
        <v>0.0136986301369863</v>
      </c>
      <c r="I68" s="32">
        <f t="shared" si="9"/>
        <v>2</v>
      </c>
      <c r="J68" s="8">
        <f>I68/E68</f>
        <v>0.0273972602739726</v>
      </c>
      <c r="K68" s="32">
        <f t="shared" si="9"/>
        <v>5</v>
      </c>
      <c r="L68" s="8">
        <f>K68/E68</f>
        <v>0.0684931506849315</v>
      </c>
      <c r="M68" s="32">
        <f t="shared" si="9"/>
        <v>14</v>
      </c>
      <c r="N68" s="8">
        <f>M68/E68</f>
        <v>0.1917808219178082</v>
      </c>
      <c r="O68" s="32">
        <f t="shared" si="9"/>
        <v>31</v>
      </c>
      <c r="P68" s="8">
        <f>O68/E68</f>
        <v>0.4246575342465753</v>
      </c>
      <c r="Q68" s="32">
        <f t="shared" si="9"/>
        <v>20</v>
      </c>
      <c r="R68" s="8">
        <f>Q68/E68</f>
        <v>0.273972602739726</v>
      </c>
      <c r="S68" s="32">
        <f t="shared" si="9"/>
        <v>0</v>
      </c>
      <c r="T68" s="8">
        <f>S68/E68</f>
        <v>0</v>
      </c>
    </row>
    <row r="69" spans="1:20" ht="11.25">
      <c r="A69" s="17" t="s">
        <v>27</v>
      </c>
      <c r="B69" s="20"/>
      <c r="C69" s="20"/>
      <c r="D69" s="20"/>
      <c r="E69" s="20"/>
      <c r="F69" s="20"/>
      <c r="G69" s="30"/>
      <c r="H69" s="28"/>
      <c r="I69" s="30"/>
      <c r="J69" s="28"/>
      <c r="K69" s="30"/>
      <c r="L69" s="28"/>
      <c r="M69" s="30"/>
      <c r="N69" s="28"/>
      <c r="O69" s="30"/>
      <c r="P69" s="28"/>
      <c r="Q69" s="30"/>
      <c r="R69" s="28"/>
      <c r="S69" s="30"/>
      <c r="T69" s="28"/>
    </row>
    <row r="70" spans="1:20" ht="12" thickBot="1">
      <c r="A70" s="15" t="s">
        <v>15</v>
      </c>
      <c r="B70" s="22">
        <v>170</v>
      </c>
      <c r="C70" s="22">
        <v>0</v>
      </c>
      <c r="D70" s="22">
        <f>B70-E70-C70</f>
        <v>66</v>
      </c>
      <c r="E70" s="22">
        <f>G70+I70+K70+M70+O70+Q70+S70</f>
        <v>104</v>
      </c>
      <c r="F70" s="26">
        <f>G70+I70+K70+M70+O70</f>
        <v>94</v>
      </c>
      <c r="G70" s="32">
        <v>2</v>
      </c>
      <c r="H70" s="29">
        <f>G70/E70</f>
        <v>0.019230769230769232</v>
      </c>
      <c r="I70" s="32">
        <v>11</v>
      </c>
      <c r="J70" s="29">
        <f>I70/E70</f>
        <v>0.10576923076923077</v>
      </c>
      <c r="K70" s="32">
        <v>20</v>
      </c>
      <c r="L70" s="29">
        <f>K70/E70</f>
        <v>0.19230769230769232</v>
      </c>
      <c r="M70" s="32">
        <v>37</v>
      </c>
      <c r="N70" s="29">
        <f>M70/E70</f>
        <v>0.3557692307692308</v>
      </c>
      <c r="O70" s="32">
        <v>24</v>
      </c>
      <c r="P70" s="29">
        <f>O70/E70</f>
        <v>0.23076923076923078</v>
      </c>
      <c r="Q70" s="32">
        <v>10</v>
      </c>
      <c r="R70" s="29">
        <f>Q70/E70</f>
        <v>0.09615384615384616</v>
      </c>
      <c r="S70" s="32">
        <v>0</v>
      </c>
      <c r="T70" s="29">
        <f>S70/E70</f>
        <v>0</v>
      </c>
    </row>
    <row r="71" spans="1:20" ht="22.5">
      <c r="A71" s="18" t="s">
        <v>39</v>
      </c>
      <c r="B71" s="20"/>
      <c r="C71" s="20"/>
      <c r="D71" s="20"/>
      <c r="E71" s="20"/>
      <c r="F71" s="20"/>
      <c r="G71" s="30"/>
      <c r="H71" s="28"/>
      <c r="I71" s="30"/>
      <c r="J71" s="28"/>
      <c r="K71" s="30"/>
      <c r="L71" s="28"/>
      <c r="M71" s="30"/>
      <c r="N71" s="28"/>
      <c r="O71" s="30"/>
      <c r="P71" s="28"/>
      <c r="Q71" s="30"/>
      <c r="R71" s="28"/>
      <c r="S71" s="30"/>
      <c r="T71" s="28"/>
    </row>
    <row r="72" spans="1:20" ht="11.25">
      <c r="A72" s="14" t="s">
        <v>15</v>
      </c>
      <c r="B72" s="21">
        <v>176</v>
      </c>
      <c r="C72" s="21">
        <v>0</v>
      </c>
      <c r="D72" s="21">
        <f>B72-E72-C72</f>
        <v>90</v>
      </c>
      <c r="E72" s="21">
        <f>G72+I72+K72+M72+O72+Q72+S72</f>
        <v>86</v>
      </c>
      <c r="F72" s="25">
        <f>G72+I72+K72+M72+O72</f>
        <v>52</v>
      </c>
      <c r="G72" s="33">
        <v>0</v>
      </c>
      <c r="H72" s="8">
        <f>G72/E72</f>
        <v>0</v>
      </c>
      <c r="I72" s="33">
        <v>1</v>
      </c>
      <c r="J72" s="8">
        <f>I72/E72</f>
        <v>0.011627906976744186</v>
      </c>
      <c r="K72" s="33">
        <v>7</v>
      </c>
      <c r="L72" s="8">
        <f>K72/E72</f>
        <v>0.08139534883720931</v>
      </c>
      <c r="M72" s="33">
        <v>13</v>
      </c>
      <c r="N72" s="8">
        <f>M72/E72</f>
        <v>0.1511627906976744</v>
      </c>
      <c r="O72" s="33">
        <v>31</v>
      </c>
      <c r="P72" s="8">
        <f>O72/E72</f>
        <v>0.36046511627906974</v>
      </c>
      <c r="Q72" s="33">
        <v>34</v>
      </c>
      <c r="R72" s="8">
        <f>Q72/E72</f>
        <v>0.3953488372093023</v>
      </c>
      <c r="S72" s="33">
        <v>0</v>
      </c>
      <c r="T72" s="8">
        <f>S72/E72</f>
        <v>0</v>
      </c>
    </row>
    <row r="73" spans="1:20" ht="11.25">
      <c r="A73" s="14" t="s">
        <v>16</v>
      </c>
      <c r="B73" s="21">
        <v>5</v>
      </c>
      <c r="C73" s="21">
        <v>0</v>
      </c>
      <c r="D73" s="21">
        <f>B73-E73-C73</f>
        <v>0</v>
      </c>
      <c r="E73" s="21">
        <f>G73+I73+K73+M73+O73+Q73+S73</f>
        <v>5</v>
      </c>
      <c r="F73" s="25">
        <f>G73+I73+K73+M73+O73</f>
        <v>2</v>
      </c>
      <c r="G73" s="33">
        <v>0</v>
      </c>
      <c r="H73" s="8">
        <f>G73/E73</f>
        <v>0</v>
      </c>
      <c r="I73" s="33">
        <v>0</v>
      </c>
      <c r="J73" s="8">
        <f>I73/E73</f>
        <v>0</v>
      </c>
      <c r="K73" s="33">
        <v>0</v>
      </c>
      <c r="L73" s="8">
        <f>K73/E73</f>
        <v>0</v>
      </c>
      <c r="M73" s="33">
        <v>1</v>
      </c>
      <c r="N73" s="8">
        <f>M73/E73</f>
        <v>0.2</v>
      </c>
      <c r="O73" s="33">
        <v>1</v>
      </c>
      <c r="P73" s="8">
        <f>O73/E73</f>
        <v>0.2</v>
      </c>
      <c r="Q73" s="33">
        <v>3</v>
      </c>
      <c r="R73" s="8">
        <f>Q73/E73</f>
        <v>0.6</v>
      </c>
      <c r="S73" s="33">
        <v>0</v>
      </c>
      <c r="T73" s="8">
        <f>S73/E73</f>
        <v>0</v>
      </c>
    </row>
    <row r="74" spans="1:20" ht="12" thickBot="1">
      <c r="A74" s="15" t="s">
        <v>14</v>
      </c>
      <c r="B74" s="22">
        <f aca="true" t="shared" si="10" ref="B74:S74">SUM(B72:B73)</f>
        <v>181</v>
      </c>
      <c r="C74" s="22">
        <f t="shared" si="10"/>
        <v>0</v>
      </c>
      <c r="D74" s="22">
        <f t="shared" si="10"/>
        <v>90</v>
      </c>
      <c r="E74" s="22">
        <f t="shared" si="10"/>
        <v>91</v>
      </c>
      <c r="F74" s="22">
        <f t="shared" si="10"/>
        <v>54</v>
      </c>
      <c r="G74" s="32">
        <f t="shared" si="10"/>
        <v>0</v>
      </c>
      <c r="H74" s="8">
        <f>G74/E74</f>
        <v>0</v>
      </c>
      <c r="I74" s="32">
        <f t="shared" si="10"/>
        <v>1</v>
      </c>
      <c r="J74" s="8">
        <f>I74/E74</f>
        <v>0.01098901098901099</v>
      </c>
      <c r="K74" s="32">
        <f t="shared" si="10"/>
        <v>7</v>
      </c>
      <c r="L74" s="8">
        <f>K74/E74</f>
        <v>0.07692307692307693</v>
      </c>
      <c r="M74" s="32">
        <f t="shared" si="10"/>
        <v>14</v>
      </c>
      <c r="N74" s="8">
        <f>M74/E74</f>
        <v>0.15384615384615385</v>
      </c>
      <c r="O74" s="32">
        <f t="shared" si="10"/>
        <v>32</v>
      </c>
      <c r="P74" s="8">
        <f>O74/E74</f>
        <v>0.3516483516483517</v>
      </c>
      <c r="Q74" s="32">
        <f t="shared" si="10"/>
        <v>37</v>
      </c>
      <c r="R74" s="8">
        <f>Q74/E74</f>
        <v>0.4065934065934066</v>
      </c>
      <c r="S74" s="32">
        <f t="shared" si="10"/>
        <v>0</v>
      </c>
      <c r="T74" s="8">
        <f>S74/E74</f>
        <v>0</v>
      </c>
    </row>
    <row r="75" spans="1:20" ht="11.25">
      <c r="A75" s="17" t="s">
        <v>29</v>
      </c>
      <c r="B75" s="20"/>
      <c r="C75" s="20"/>
      <c r="D75" s="20"/>
      <c r="E75" s="20"/>
      <c r="F75" s="20"/>
      <c r="G75" s="30"/>
      <c r="H75" s="28"/>
      <c r="I75" s="30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9"/>
    </row>
    <row r="76" spans="1:20" ht="11.25">
      <c r="A76" s="14" t="s">
        <v>15</v>
      </c>
      <c r="B76" s="21">
        <v>268</v>
      </c>
      <c r="C76" s="21">
        <v>3</v>
      </c>
      <c r="D76" s="21">
        <f>B76-E76-C76</f>
        <v>118</v>
      </c>
      <c r="E76" s="21">
        <f>G76+I76+K76+M76+O76+Q76+S76</f>
        <v>147</v>
      </c>
      <c r="F76" s="25">
        <f>G76+I76+K76+M76+O76</f>
        <v>120</v>
      </c>
      <c r="G76" s="33">
        <v>0</v>
      </c>
      <c r="H76" s="8">
        <f>G76/E76</f>
        <v>0</v>
      </c>
      <c r="I76" s="33">
        <v>2</v>
      </c>
      <c r="J76" s="8">
        <f>I76/E76</f>
        <v>0.013605442176870748</v>
      </c>
      <c r="K76" s="33">
        <v>10</v>
      </c>
      <c r="L76" s="8">
        <f>K76/E76</f>
        <v>0.06802721088435375</v>
      </c>
      <c r="M76" s="33">
        <v>38</v>
      </c>
      <c r="N76" s="8">
        <f>M76/E76</f>
        <v>0.2585034013605442</v>
      </c>
      <c r="O76" s="33">
        <v>70</v>
      </c>
      <c r="P76" s="8">
        <f>O76/E76</f>
        <v>0.47619047619047616</v>
      </c>
      <c r="Q76" s="33">
        <v>26</v>
      </c>
      <c r="R76" s="8">
        <f>Q76/E76</f>
        <v>0.17687074829931973</v>
      </c>
      <c r="S76" s="33">
        <v>1</v>
      </c>
      <c r="T76" s="10">
        <f>S76/E76</f>
        <v>0.006802721088435374</v>
      </c>
    </row>
    <row r="77" spans="1:20" ht="11.25">
      <c r="A77" s="14" t="s">
        <v>16</v>
      </c>
      <c r="B77" s="21">
        <v>103</v>
      </c>
      <c r="C77" s="21">
        <v>3</v>
      </c>
      <c r="D77" s="21">
        <f>B77-E77-C77</f>
        <v>20</v>
      </c>
      <c r="E77" s="21">
        <f>G77+I77+K77+M77+O77+Q77+S77</f>
        <v>80</v>
      </c>
      <c r="F77" s="25">
        <f>G77+I77+K77+M77+O77</f>
        <v>65</v>
      </c>
      <c r="G77" s="33">
        <v>0</v>
      </c>
      <c r="H77" s="8">
        <f>G77/E77</f>
        <v>0</v>
      </c>
      <c r="I77" s="33">
        <v>0</v>
      </c>
      <c r="J77" s="8">
        <f>I77/E77</f>
        <v>0</v>
      </c>
      <c r="K77" s="33">
        <v>10</v>
      </c>
      <c r="L77" s="8">
        <f>K77/E77</f>
        <v>0.125</v>
      </c>
      <c r="M77" s="33">
        <v>28</v>
      </c>
      <c r="N77" s="8">
        <f>M77/E77</f>
        <v>0.35</v>
      </c>
      <c r="O77" s="33">
        <v>27</v>
      </c>
      <c r="P77" s="8">
        <f>O77/E77</f>
        <v>0.3375</v>
      </c>
      <c r="Q77" s="33">
        <v>15</v>
      </c>
      <c r="R77" s="8">
        <f>Q77/E77</f>
        <v>0.1875</v>
      </c>
      <c r="S77" s="33">
        <v>0</v>
      </c>
      <c r="T77" s="10">
        <f>S77/E77</f>
        <v>0</v>
      </c>
    </row>
    <row r="78" spans="1:20" ht="12" thickBot="1">
      <c r="A78" s="15" t="s">
        <v>14</v>
      </c>
      <c r="B78" s="22">
        <f aca="true" t="shared" si="11" ref="B78:S78">SUM(B76:B77)</f>
        <v>371</v>
      </c>
      <c r="C78" s="22">
        <f t="shared" si="11"/>
        <v>6</v>
      </c>
      <c r="D78" s="22">
        <f t="shared" si="11"/>
        <v>138</v>
      </c>
      <c r="E78" s="22">
        <f t="shared" si="11"/>
        <v>227</v>
      </c>
      <c r="F78" s="22">
        <f t="shared" si="11"/>
        <v>185</v>
      </c>
      <c r="G78" s="32">
        <f t="shared" si="11"/>
        <v>0</v>
      </c>
      <c r="H78" s="29">
        <f>G78/E78</f>
        <v>0</v>
      </c>
      <c r="I78" s="32">
        <f t="shared" si="11"/>
        <v>2</v>
      </c>
      <c r="J78" s="29">
        <f>I78/E78</f>
        <v>0.00881057268722467</v>
      </c>
      <c r="K78" s="32">
        <f t="shared" si="11"/>
        <v>20</v>
      </c>
      <c r="L78" s="29">
        <f>K78/E78</f>
        <v>0.0881057268722467</v>
      </c>
      <c r="M78" s="32">
        <f t="shared" si="11"/>
        <v>66</v>
      </c>
      <c r="N78" s="29">
        <f>M78/E78</f>
        <v>0.2907488986784141</v>
      </c>
      <c r="O78" s="32">
        <f t="shared" si="11"/>
        <v>97</v>
      </c>
      <c r="P78" s="29">
        <f>O78/E78</f>
        <v>0.42731277533039647</v>
      </c>
      <c r="Q78" s="32">
        <f t="shared" si="11"/>
        <v>41</v>
      </c>
      <c r="R78" s="29">
        <f>Q78/E78</f>
        <v>0.18061674008810572</v>
      </c>
      <c r="S78" s="32">
        <f t="shared" si="11"/>
        <v>1</v>
      </c>
      <c r="T78" s="11">
        <f>S78/E78</f>
        <v>0.004405286343612335</v>
      </c>
    </row>
    <row r="79" spans="1:20" ht="11.25">
      <c r="A79" s="17" t="s">
        <v>30</v>
      </c>
      <c r="B79" s="20"/>
      <c r="C79" s="20"/>
      <c r="D79" s="20"/>
      <c r="E79" s="20"/>
      <c r="F79" s="20"/>
      <c r="G79" s="30"/>
      <c r="H79" s="28"/>
      <c r="I79" s="30"/>
      <c r="J79" s="28"/>
      <c r="K79" s="30"/>
      <c r="L79" s="28"/>
      <c r="M79" s="30"/>
      <c r="N79" s="28"/>
      <c r="O79" s="30"/>
      <c r="P79" s="28"/>
      <c r="Q79" s="30"/>
      <c r="R79" s="28"/>
      <c r="S79" s="30"/>
      <c r="T79" s="9"/>
    </row>
    <row r="80" spans="1:20" ht="11.25">
      <c r="A80" s="14" t="s">
        <v>15</v>
      </c>
      <c r="B80" s="21">
        <v>367</v>
      </c>
      <c r="C80" s="21">
        <v>0</v>
      </c>
      <c r="D80" s="21">
        <f>B80-E80-C80</f>
        <v>150</v>
      </c>
      <c r="E80" s="21">
        <f>G80+I80+K80+M80+O80+Q80+S80</f>
        <v>217</v>
      </c>
      <c r="F80" s="25">
        <f>G80+I80+K80+M80+O80</f>
        <v>173</v>
      </c>
      <c r="G80" s="33">
        <v>1</v>
      </c>
      <c r="H80" s="8">
        <f>G80/E80</f>
        <v>0.004608294930875576</v>
      </c>
      <c r="I80" s="33">
        <v>6</v>
      </c>
      <c r="J80" s="8">
        <f>I80/E80</f>
        <v>0.027649769585253458</v>
      </c>
      <c r="K80" s="33">
        <v>13</v>
      </c>
      <c r="L80" s="8">
        <f>K80/E80</f>
        <v>0.059907834101382486</v>
      </c>
      <c r="M80" s="33">
        <v>37</v>
      </c>
      <c r="N80" s="8">
        <f>M80/E80</f>
        <v>0.17050691244239632</v>
      </c>
      <c r="O80" s="33">
        <v>116</v>
      </c>
      <c r="P80" s="8">
        <f>O80/E80</f>
        <v>0.5345622119815668</v>
      </c>
      <c r="Q80" s="33">
        <v>43</v>
      </c>
      <c r="R80" s="8">
        <f>Q80/E80</f>
        <v>0.19815668202764977</v>
      </c>
      <c r="S80" s="33">
        <v>1</v>
      </c>
      <c r="T80" s="10">
        <f>S80/E80</f>
        <v>0.004608294930875576</v>
      </c>
    </row>
    <row r="81" spans="1:20" ht="11.25">
      <c r="A81" s="14" t="s">
        <v>16</v>
      </c>
      <c r="B81" s="21">
        <v>100</v>
      </c>
      <c r="C81" s="21">
        <v>5</v>
      </c>
      <c r="D81" s="21">
        <f>B81-E81-C81</f>
        <v>22</v>
      </c>
      <c r="E81" s="21">
        <f>G81+I81+K81+M81+O81+Q81+S81</f>
        <v>73</v>
      </c>
      <c r="F81" s="25">
        <f>G81+I81+K81+M81+O81</f>
        <v>67</v>
      </c>
      <c r="G81" s="33">
        <v>0</v>
      </c>
      <c r="H81" s="8">
        <f>G81/E81</f>
        <v>0</v>
      </c>
      <c r="I81" s="33">
        <v>2</v>
      </c>
      <c r="J81" s="8">
        <f>I81/E81</f>
        <v>0.0273972602739726</v>
      </c>
      <c r="K81" s="33">
        <v>3</v>
      </c>
      <c r="L81" s="8">
        <f>K81/E81</f>
        <v>0.0410958904109589</v>
      </c>
      <c r="M81" s="33">
        <v>19</v>
      </c>
      <c r="N81" s="8">
        <f>M81/E81</f>
        <v>0.2602739726027397</v>
      </c>
      <c r="O81" s="33">
        <v>43</v>
      </c>
      <c r="P81" s="8">
        <f>O81/E81</f>
        <v>0.589041095890411</v>
      </c>
      <c r="Q81" s="33">
        <v>6</v>
      </c>
      <c r="R81" s="8">
        <f>Q81/E81</f>
        <v>0.0821917808219178</v>
      </c>
      <c r="S81" s="33">
        <v>0</v>
      </c>
      <c r="T81" s="10">
        <f>S81/E81</f>
        <v>0</v>
      </c>
    </row>
    <row r="82" spans="1:20" ht="12" thickBot="1">
      <c r="A82" s="15" t="s">
        <v>14</v>
      </c>
      <c r="B82" s="22">
        <f aca="true" t="shared" si="12" ref="B82:G82">SUM(B80:B81)</f>
        <v>467</v>
      </c>
      <c r="C82" s="22">
        <f t="shared" si="12"/>
        <v>5</v>
      </c>
      <c r="D82" s="22">
        <f t="shared" si="12"/>
        <v>172</v>
      </c>
      <c r="E82" s="22">
        <f t="shared" si="12"/>
        <v>290</v>
      </c>
      <c r="F82" s="22">
        <f t="shared" si="12"/>
        <v>240</v>
      </c>
      <c r="G82" s="32">
        <f t="shared" si="12"/>
        <v>1</v>
      </c>
      <c r="H82" s="29">
        <f>G82/E82</f>
        <v>0.0034482758620689655</v>
      </c>
      <c r="I82" s="32">
        <f>SUM(I80:I81)</f>
        <v>8</v>
      </c>
      <c r="J82" s="29">
        <f>I82/E82</f>
        <v>0.027586206896551724</v>
      </c>
      <c r="K82" s="32">
        <f>SUM(K80:K81)</f>
        <v>16</v>
      </c>
      <c r="L82" s="29">
        <f>K82/E82</f>
        <v>0.05517241379310345</v>
      </c>
      <c r="M82" s="32">
        <f>SUM(M80:M81)</f>
        <v>56</v>
      </c>
      <c r="N82" s="29">
        <f>M82/E82</f>
        <v>0.19310344827586207</v>
      </c>
      <c r="O82" s="32">
        <f>SUM(O80:O81)</f>
        <v>159</v>
      </c>
      <c r="P82" s="29">
        <f>O82/E82</f>
        <v>0.5482758620689655</v>
      </c>
      <c r="Q82" s="32">
        <f>SUM(Q80:Q81)</f>
        <v>49</v>
      </c>
      <c r="R82" s="29">
        <f>Q82/E82</f>
        <v>0.16896551724137931</v>
      </c>
      <c r="S82" s="32">
        <f>SUM(S80:S81)</f>
        <v>1</v>
      </c>
      <c r="T82" s="11">
        <f>S82/E82</f>
        <v>0.0034482758620689655</v>
      </c>
    </row>
    <row r="83" spans="1:20" ht="11.25">
      <c r="A83" s="16" t="s">
        <v>19</v>
      </c>
      <c r="B83" s="20"/>
      <c r="C83" s="20"/>
      <c r="D83" s="20"/>
      <c r="E83" s="20"/>
      <c r="F83" s="20"/>
      <c r="G83" s="30"/>
      <c r="H83" s="28"/>
      <c r="I83" s="30"/>
      <c r="J83" s="28"/>
      <c r="K83" s="30"/>
      <c r="L83" s="28"/>
      <c r="M83" s="30"/>
      <c r="N83" s="28"/>
      <c r="O83" s="30"/>
      <c r="P83" s="28"/>
      <c r="Q83" s="30"/>
      <c r="R83" s="28"/>
      <c r="S83" s="30"/>
      <c r="T83" s="28"/>
    </row>
    <row r="84" spans="1:20" ht="12" thickBot="1">
      <c r="A84" s="14" t="s">
        <v>15</v>
      </c>
      <c r="B84" s="21">
        <v>276</v>
      </c>
      <c r="C84" s="21">
        <v>0</v>
      </c>
      <c r="D84" s="21">
        <f>B84-E84-C84</f>
        <v>66</v>
      </c>
      <c r="E84" s="21">
        <f>G84+I84+K84+M84+O84+Q84+S84</f>
        <v>210</v>
      </c>
      <c r="F84" s="25">
        <f>G84+I84+K84+M84+O84</f>
        <v>125</v>
      </c>
      <c r="G84" s="33">
        <v>0</v>
      </c>
      <c r="H84" s="8">
        <f>G84/E84</f>
        <v>0</v>
      </c>
      <c r="I84" s="33">
        <v>0</v>
      </c>
      <c r="J84" s="8">
        <f>I84/E84</f>
        <v>0</v>
      </c>
      <c r="K84" s="33">
        <v>8</v>
      </c>
      <c r="L84" s="8">
        <f>K84/E84</f>
        <v>0.0380952380952381</v>
      </c>
      <c r="M84" s="33">
        <v>39</v>
      </c>
      <c r="N84" s="8">
        <f>M84/E84</f>
        <v>0.18571428571428572</v>
      </c>
      <c r="O84" s="33">
        <v>78</v>
      </c>
      <c r="P84" s="8">
        <f>O84/E84</f>
        <v>0.37142857142857144</v>
      </c>
      <c r="Q84" s="33">
        <v>85</v>
      </c>
      <c r="R84" s="8">
        <f>Q84/E84</f>
        <v>0.40476190476190477</v>
      </c>
      <c r="S84" s="33">
        <v>0</v>
      </c>
      <c r="T84" s="8">
        <f>S84/E84</f>
        <v>0</v>
      </c>
    </row>
    <row r="85" spans="1:20" ht="22.5">
      <c r="A85" s="16" t="s">
        <v>43</v>
      </c>
      <c r="B85" s="20"/>
      <c r="C85" s="20"/>
      <c r="D85" s="20"/>
      <c r="E85" s="20"/>
      <c r="F85" s="20"/>
      <c r="G85" s="30"/>
      <c r="H85" s="28"/>
      <c r="I85" s="30"/>
      <c r="J85" s="28"/>
      <c r="K85" s="30"/>
      <c r="L85" s="28"/>
      <c r="M85" s="30"/>
      <c r="N85" s="28"/>
      <c r="O85" s="30"/>
      <c r="P85" s="28"/>
      <c r="Q85" s="30"/>
      <c r="R85" s="28"/>
      <c r="S85" s="30"/>
      <c r="T85" s="28"/>
    </row>
    <row r="86" spans="1:20" ht="11.25">
      <c r="A86" s="14" t="s">
        <v>15</v>
      </c>
      <c r="B86" s="21">
        <v>183</v>
      </c>
      <c r="C86" s="21">
        <v>0</v>
      </c>
      <c r="D86" s="21">
        <f>B86-E86-C86</f>
        <v>114</v>
      </c>
      <c r="E86" s="21">
        <f>G86+I86+K86+M86+O86+Q86+S86</f>
        <v>69</v>
      </c>
      <c r="F86" s="25">
        <f>G86+I86+K86+M86+O86</f>
        <v>43</v>
      </c>
      <c r="G86" s="33">
        <v>2</v>
      </c>
      <c r="H86" s="8">
        <f>G86/E86</f>
        <v>0.028985507246376812</v>
      </c>
      <c r="I86" s="33">
        <v>1</v>
      </c>
      <c r="J86" s="8">
        <f>I86/E86</f>
        <v>0.014492753623188406</v>
      </c>
      <c r="K86" s="33">
        <v>4</v>
      </c>
      <c r="L86" s="8">
        <f>K86/E86</f>
        <v>0.057971014492753624</v>
      </c>
      <c r="M86" s="33">
        <v>7</v>
      </c>
      <c r="N86" s="8">
        <f>M86/E86</f>
        <v>0.10144927536231885</v>
      </c>
      <c r="O86" s="33">
        <v>29</v>
      </c>
      <c r="P86" s="8">
        <f>O86/E86</f>
        <v>0.42028985507246375</v>
      </c>
      <c r="Q86" s="33">
        <v>26</v>
      </c>
      <c r="R86" s="8">
        <f>Q86/E86</f>
        <v>0.37681159420289856</v>
      </c>
      <c r="S86" s="33">
        <v>0</v>
      </c>
      <c r="T86" s="8">
        <f>S86/E86</f>
        <v>0</v>
      </c>
    </row>
    <row r="87" spans="1:20" ht="11.25">
      <c r="A87" s="14" t="s">
        <v>16</v>
      </c>
      <c r="B87" s="21">
        <v>16</v>
      </c>
      <c r="C87" s="21">
        <v>0</v>
      </c>
      <c r="D87" s="21">
        <f>B87-E87-C87</f>
        <v>8</v>
      </c>
      <c r="E87" s="21">
        <f>G87+I87+K87+M87+O87+Q87+S87</f>
        <v>8</v>
      </c>
      <c r="F87" s="25">
        <f>G87+I87+K87+M87+O87</f>
        <v>4</v>
      </c>
      <c r="G87" s="33">
        <v>0</v>
      </c>
      <c r="H87" s="8">
        <f>G87/E87</f>
        <v>0</v>
      </c>
      <c r="I87" s="33">
        <v>0</v>
      </c>
      <c r="J87" s="8">
        <f>I87/E87</f>
        <v>0</v>
      </c>
      <c r="K87" s="33">
        <v>1</v>
      </c>
      <c r="L87" s="8">
        <f>K87/E87</f>
        <v>0.125</v>
      </c>
      <c r="M87" s="33">
        <v>0</v>
      </c>
      <c r="N87" s="8">
        <f>M87/E87</f>
        <v>0</v>
      </c>
      <c r="O87" s="33">
        <v>3</v>
      </c>
      <c r="P87" s="8">
        <f>O87/E87</f>
        <v>0.375</v>
      </c>
      <c r="Q87" s="33">
        <v>4</v>
      </c>
      <c r="R87" s="8">
        <f>Q87/E87</f>
        <v>0.5</v>
      </c>
      <c r="S87" s="33">
        <v>0</v>
      </c>
      <c r="T87" s="8">
        <f>S87/E87</f>
        <v>0</v>
      </c>
    </row>
    <row r="88" spans="1:20" ht="12" thickBot="1">
      <c r="A88" s="15" t="s">
        <v>14</v>
      </c>
      <c r="B88" s="22">
        <f>SUM(B86:B87)</f>
        <v>199</v>
      </c>
      <c r="C88" s="22">
        <f aca="true" t="shared" si="13" ref="C88:S88">SUM(C86:C87)</f>
        <v>0</v>
      </c>
      <c r="D88" s="22">
        <f t="shared" si="13"/>
        <v>122</v>
      </c>
      <c r="E88" s="22">
        <f t="shared" si="13"/>
        <v>77</v>
      </c>
      <c r="F88" s="22">
        <f t="shared" si="13"/>
        <v>47</v>
      </c>
      <c r="G88" s="32">
        <f t="shared" si="13"/>
        <v>2</v>
      </c>
      <c r="H88" s="8">
        <f>G88/E88</f>
        <v>0.025974025974025976</v>
      </c>
      <c r="I88" s="32">
        <f t="shared" si="13"/>
        <v>1</v>
      </c>
      <c r="J88" s="8">
        <f>I88/E88</f>
        <v>0.012987012987012988</v>
      </c>
      <c r="K88" s="32">
        <f t="shared" si="13"/>
        <v>5</v>
      </c>
      <c r="L88" s="8">
        <f>K88/E88</f>
        <v>0.06493506493506493</v>
      </c>
      <c r="M88" s="32">
        <f t="shared" si="13"/>
        <v>7</v>
      </c>
      <c r="N88" s="8">
        <f>M88/E88</f>
        <v>0.09090909090909091</v>
      </c>
      <c r="O88" s="32">
        <f t="shared" si="13"/>
        <v>32</v>
      </c>
      <c r="P88" s="8">
        <f>O88/E88</f>
        <v>0.4155844155844156</v>
      </c>
      <c r="Q88" s="32">
        <f t="shared" si="13"/>
        <v>30</v>
      </c>
      <c r="R88" s="8">
        <f>Q88/E88</f>
        <v>0.38961038961038963</v>
      </c>
      <c r="S88" s="32">
        <f t="shared" si="13"/>
        <v>0</v>
      </c>
      <c r="T88" s="8">
        <f>S88/E88</f>
        <v>0</v>
      </c>
    </row>
    <row r="89" spans="1:20" ht="22.5">
      <c r="A89" s="13" t="s">
        <v>25</v>
      </c>
      <c r="B89" s="20"/>
      <c r="C89" s="24"/>
      <c r="D89" s="24"/>
      <c r="E89" s="24"/>
      <c r="F89" s="24"/>
      <c r="G89" s="27"/>
      <c r="H89" s="28"/>
      <c r="I89" s="27"/>
      <c r="J89" s="28"/>
      <c r="K89" s="27"/>
      <c r="L89" s="28"/>
      <c r="M89" s="27"/>
      <c r="N89" s="28"/>
      <c r="O89" s="27"/>
      <c r="P89" s="28"/>
      <c r="Q89" s="27"/>
      <c r="R89" s="28"/>
      <c r="S89" s="27"/>
      <c r="T89" s="28"/>
    </row>
    <row r="90" spans="1:20" ht="11.25">
      <c r="A90" s="14" t="s">
        <v>15</v>
      </c>
      <c r="B90" s="21">
        <v>105</v>
      </c>
      <c r="C90" s="25">
        <v>0</v>
      </c>
      <c r="D90" s="21">
        <f>B90-E90-C90</f>
        <v>69</v>
      </c>
      <c r="E90" s="21">
        <f>G90+I90+K90+M90+O90+Q90+S90</f>
        <v>36</v>
      </c>
      <c r="F90" s="25">
        <f>G90+I90+K90+M90+O90</f>
        <v>24</v>
      </c>
      <c r="G90" s="31">
        <v>1</v>
      </c>
      <c r="H90" s="8">
        <f>G90/E90</f>
        <v>0.027777777777777776</v>
      </c>
      <c r="I90" s="31">
        <v>1</v>
      </c>
      <c r="J90" s="8">
        <f>I90/E90</f>
        <v>0.027777777777777776</v>
      </c>
      <c r="K90" s="31">
        <v>4</v>
      </c>
      <c r="L90" s="8">
        <f>K90/E90</f>
        <v>0.1111111111111111</v>
      </c>
      <c r="M90" s="31">
        <v>4</v>
      </c>
      <c r="N90" s="8">
        <f>M90/E90</f>
        <v>0.1111111111111111</v>
      </c>
      <c r="O90" s="31">
        <v>14</v>
      </c>
      <c r="P90" s="8">
        <f>O90/E90</f>
        <v>0.3888888888888889</v>
      </c>
      <c r="Q90" s="31">
        <v>12</v>
      </c>
      <c r="R90" s="8">
        <f>Q90/E90</f>
        <v>0.3333333333333333</v>
      </c>
      <c r="S90" s="31">
        <v>0</v>
      </c>
      <c r="T90" s="8">
        <f>S90/E90</f>
        <v>0</v>
      </c>
    </row>
    <row r="91" spans="1:20" ht="11.25">
      <c r="A91" s="14" t="s">
        <v>16</v>
      </c>
      <c r="B91" s="21">
        <v>17</v>
      </c>
      <c r="C91" s="25">
        <v>0</v>
      </c>
      <c r="D91" s="21">
        <f>B91-E91-C91</f>
        <v>8</v>
      </c>
      <c r="E91" s="21">
        <f>G91+I91+K91+M91+O91+Q91+S91</f>
        <v>9</v>
      </c>
      <c r="F91" s="25">
        <f>G91+I91+K91+M91+O91</f>
        <v>4</v>
      </c>
      <c r="G91" s="31">
        <v>0</v>
      </c>
      <c r="H91" s="8">
        <f>G91/E91</f>
        <v>0</v>
      </c>
      <c r="I91" s="31">
        <v>0</v>
      </c>
      <c r="J91" s="8">
        <f>I91/E91</f>
        <v>0</v>
      </c>
      <c r="K91" s="31">
        <v>1</v>
      </c>
      <c r="L91" s="8">
        <f>K91/E91</f>
        <v>0.1111111111111111</v>
      </c>
      <c r="M91" s="31">
        <v>1</v>
      </c>
      <c r="N91" s="8">
        <f>M91/E91</f>
        <v>0.1111111111111111</v>
      </c>
      <c r="O91" s="31">
        <v>2</v>
      </c>
      <c r="P91" s="8">
        <f>O91/E91</f>
        <v>0.2222222222222222</v>
      </c>
      <c r="Q91" s="31">
        <f>4+1</f>
        <v>5</v>
      </c>
      <c r="R91" s="8">
        <f>Q91/E91</f>
        <v>0.5555555555555556</v>
      </c>
      <c r="S91" s="31">
        <v>0</v>
      </c>
      <c r="T91" s="8">
        <f>S91/E91</f>
        <v>0</v>
      </c>
    </row>
    <row r="92" spans="1:20" ht="12" thickBot="1">
      <c r="A92" s="15" t="s">
        <v>14</v>
      </c>
      <c r="B92" s="22">
        <f>SUM(B90:B91)</f>
        <v>122</v>
      </c>
      <c r="C92" s="22">
        <f>SUM(C90:C91)</f>
        <v>0</v>
      </c>
      <c r="D92" s="22">
        <f>SUM(D90:D91)</f>
        <v>77</v>
      </c>
      <c r="E92" s="22">
        <f>SUM(E90:E91)</f>
        <v>45</v>
      </c>
      <c r="F92" s="22">
        <f>SUM(F90:F91)</f>
        <v>28</v>
      </c>
      <c r="G92" s="32">
        <f>SUM(G90:G91)</f>
        <v>1</v>
      </c>
      <c r="H92" s="29">
        <f>G92/E92</f>
        <v>0.022222222222222223</v>
      </c>
      <c r="I92" s="32">
        <f>SUM(I90:I91)</f>
        <v>1</v>
      </c>
      <c r="J92" s="29">
        <f>I92/E92</f>
        <v>0.022222222222222223</v>
      </c>
      <c r="K92" s="32">
        <f>SUM(K90:K91)</f>
        <v>5</v>
      </c>
      <c r="L92" s="29">
        <f>K92/E92</f>
        <v>0.1111111111111111</v>
      </c>
      <c r="M92" s="32">
        <f>SUM(M90:M91)</f>
        <v>5</v>
      </c>
      <c r="N92" s="29">
        <f>M92/E92</f>
        <v>0.1111111111111111</v>
      </c>
      <c r="O92" s="32">
        <f>SUM(O90:O91)</f>
        <v>16</v>
      </c>
      <c r="P92" s="29">
        <f>O92/E92</f>
        <v>0.35555555555555557</v>
      </c>
      <c r="Q92" s="32">
        <f>SUM(Q90:Q91)</f>
        <v>17</v>
      </c>
      <c r="R92" s="29">
        <f>Q92/E92</f>
        <v>0.37777777777777777</v>
      </c>
      <c r="S92" s="32">
        <f>SUM(S90:S91)</f>
        <v>0</v>
      </c>
      <c r="T92" s="29">
        <f>S92/E92</f>
        <v>0</v>
      </c>
    </row>
  </sheetData>
  <mergeCells count="8">
    <mergeCell ref="G5:H5"/>
    <mergeCell ref="S5:T5"/>
    <mergeCell ref="Q5:R5"/>
    <mergeCell ref="O5:P5"/>
    <mergeCell ref="M5:N5"/>
    <mergeCell ref="K5:L5"/>
    <mergeCell ref="I5:J5"/>
    <mergeCell ref="A1:D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>&amp;RSeite &amp;P von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Lück</dc:creator>
  <cp:keywords/>
  <dc:description/>
  <cp:lastModifiedBy>janssen</cp:lastModifiedBy>
  <cp:lastPrinted>2005-10-14T13:55:11Z</cp:lastPrinted>
  <dcterms:created xsi:type="dcterms:W3CDTF">2004-04-26T18:13:16Z</dcterms:created>
  <dcterms:modified xsi:type="dcterms:W3CDTF">2005-10-14T13:56:51Z</dcterms:modified>
  <cp:category/>
  <cp:version/>
  <cp:contentType/>
  <cp:contentStatus/>
</cp:coreProperties>
</file>