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80" windowHeight="103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<sst xmlns="http://schemas.openxmlformats.org/spreadsheetml/2006/main" count="53" uniqueCount="53">
  <si>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Veranstaltung</t>
  </si>
  <si>
    <t>sehr gut</t>
  </si>
  <si>
    <t>gut</t>
  </si>
  <si>
    <t>befriedigend</t>
  </si>
  <si>
    <t>ausreichend</t>
  </si>
  <si>
    <t>mangelhaft</t>
  </si>
  <si>
    <t>ungenügend</t>
  </si>
  <si>
    <t>abge- geben</t>
  </si>
  <si>
    <t>Anm. gesamt</t>
  </si>
  <si>
    <t>ent- schul- digt</t>
  </si>
  <si>
    <t>unent- schul- digt</t>
  </si>
  <si>
    <t>be-stan- den</t>
  </si>
  <si>
    <t>vollbefr.</t>
  </si>
  <si>
    <t>Rechtswissenschaftlicher Prüfungsausschuss</t>
  </si>
  <si>
    <t>Ergebnisse der Schwerpunktbereichsklausuren im Wintersemester 2006/2007</t>
  </si>
  <si>
    <t>2002 Freiwillige Gerichtsbarkeit</t>
  </si>
  <si>
    <t>2004 Geschichtliche Grundlagen des Europäischen Privatrecht I</t>
  </si>
  <si>
    <t>2005 Außergerichtliche Streitschlichrtung/Mediation</t>
  </si>
  <si>
    <t>2007 Besondere Zivilverfahrensarten</t>
  </si>
  <si>
    <t>2008 Schiedgerichtsbarkeit</t>
  </si>
  <si>
    <t>2013 Gesellschaftsrecht (Vertiefung)</t>
  </si>
  <si>
    <t xml:space="preserve">2014 Europäisches Gesellschaftsrecht </t>
  </si>
  <si>
    <t>2016 Deutsches und Europäisches Kartellrecht</t>
  </si>
  <si>
    <t>2030 Koalitions-, Tarifvertrags- und Arbeitskampfrecht (Vertiefung)</t>
  </si>
  <si>
    <t>2031 Mitbestimmung in Betrieb, Dienststelle und Unternehmen (Vertiefung)</t>
  </si>
  <si>
    <t>2033 Sozialversicherungsrecht mit Sozialgerichtsverfahren (Vertiefung)</t>
  </si>
  <si>
    <t>2037 Internationale Schiedsgerichtsbarkeit</t>
  </si>
  <si>
    <t>2039 Einführung in das französische Recht</t>
  </si>
  <si>
    <t xml:space="preserve">2040 Europäisches Privatrecht </t>
  </si>
  <si>
    <t>2042 Einheitliches Kaufrecht (CISG) und Zahlungssicherung im Außenhandel</t>
  </si>
  <si>
    <t xml:space="preserve">2046 Vertiefung Staatsorganisationsrecht </t>
  </si>
  <si>
    <t>2049 Völkerrecht I</t>
  </si>
  <si>
    <t>2051 Vertiefung Europarecht</t>
  </si>
  <si>
    <t xml:space="preserve">2052 Kolloquium Europäischer Grundrechtschutz (Europäischer und internationaler Menschenrechtsschutz) </t>
  </si>
  <si>
    <t>2045 Kolloquium Europäischer Grundrechtschutz (Vertiefung Grundrechte)</t>
  </si>
  <si>
    <t>2054 Finanzverfassungsrecht</t>
  </si>
  <si>
    <t>2056 Deutsches und Europäisches Umweltrecht</t>
  </si>
  <si>
    <t>2058 Recht der Biotechnologie</t>
  </si>
  <si>
    <t>2061 Deutsches und Europäisches Energierecht</t>
  </si>
  <si>
    <t>2063 Recht der Telekommunikation und der Post</t>
  </si>
  <si>
    <t>2070 Internationales Umweltrecht</t>
  </si>
  <si>
    <t>2073 Deutsches, europäisches und internationales Wirtschaftsstrafrecht</t>
  </si>
  <si>
    <t>2074 Kriminologie I</t>
  </si>
  <si>
    <t>2077 Strafvollzug</t>
  </si>
  <si>
    <t>2083 Zwangsvollstreckungsrecht</t>
  </si>
  <si>
    <t>2084 Steuerrecht II</t>
  </si>
  <si>
    <t>2018 Steuerrecht I</t>
  </si>
  <si>
    <t>2087 Übung im Familienrecht</t>
  </si>
  <si>
    <t>2090 Internationales Wirtschaftsrecht II</t>
  </si>
  <si>
    <t>2203 Kommunale Kriminalitätsanalyse und Kriminalprävention</t>
  </si>
  <si>
    <t>Gesamt</t>
  </si>
  <si>
    <t>Stand: 27.04.2007</t>
  </si>
  <si>
    <t>2082 Vertragsgestaltung mit Bezügen zum Handels- und Wirtschaftsrecht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</si>
</sst>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%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 wrapText="1"/>
    </xf>
    <xf numFmtId="176" fontId="2" fillId="0" borderId="1" xfId="0" applyNumberFormat="1" applyFont="1" applyFill="1" applyBorder="1" applyAlignment="1">
      <alignment horizontal="center" wrapText="1"/>
    </xf>
    <xf numFmtId="176" fontId="2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wrapText="1" indent="2"/>
    </xf>
    <xf numFmtId="0" fontId="2" fillId="0" borderId="4" xfId="0" applyFont="1" applyFill="1" applyBorder="1" applyAlignment="1">
      <alignment horizontal="left" wrapText="1" indent="2"/>
    </xf>
    <xf numFmtId="0" fontId="2" fillId="0" borderId="5" xfId="0" applyFont="1" applyFill="1" applyBorder="1" applyAlignment="1">
      <alignment horizontal="left" wrapText="1"/>
    </xf>
    <xf numFmtId="1" fontId="2" fillId="0" borderId="5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 applyProtection="1">
      <alignment wrapText="1"/>
      <protection/>
    </xf>
    <xf numFmtId="1" fontId="2" fillId="0" borderId="6" xfId="0" applyNumberFormat="1" applyFont="1" applyFill="1" applyBorder="1" applyAlignment="1">
      <alignment horizontal="center" wrapText="1"/>
    </xf>
    <xf numFmtId="1" fontId="2" fillId="0" borderId="7" xfId="0" applyNumberFormat="1" applyFont="1" applyFill="1" applyBorder="1" applyAlignment="1">
      <alignment horizontal="center" wrapText="1"/>
    </xf>
    <xf numFmtId="1" fontId="2" fillId="0" borderId="8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176" fontId="2" fillId="0" borderId="10" xfId="0" applyNumberFormat="1" applyFont="1" applyFill="1" applyBorder="1" applyAlignment="1">
      <alignment horizontal="center" wrapText="1"/>
    </xf>
    <xf numFmtId="176" fontId="2" fillId="0" borderId="11" xfId="0" applyNumberFormat="1" applyFont="1" applyFill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1" fontId="2" fillId="2" borderId="13" xfId="0" applyNumberFormat="1" applyFont="1" applyFill="1" applyBorder="1" applyAlignment="1">
      <alignment horizontal="center" wrapText="1"/>
    </xf>
    <xf numFmtId="1" fontId="2" fillId="2" borderId="1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wrapText="1" indent="2"/>
    </xf>
    <xf numFmtId="1" fontId="2" fillId="0" borderId="15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1" fontId="2" fillId="2" borderId="16" xfId="0" applyNumberFormat="1" applyFont="1" applyFill="1" applyBorder="1" applyAlignment="1">
      <alignment horizontal="center" wrapText="1"/>
    </xf>
    <xf numFmtId="176" fontId="2" fillId="0" borderId="17" xfId="0" applyNumberFormat="1" applyFont="1" applyFill="1" applyBorder="1" applyAlignment="1">
      <alignment horizontal="center" wrapText="1"/>
    </xf>
    <xf numFmtId="176" fontId="2" fillId="0" borderId="18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1" fontId="2" fillId="0" borderId="20" xfId="0" applyNumberFormat="1" applyFont="1" applyFill="1" applyBorder="1" applyAlignment="1">
      <alignment horizontal="center" wrapText="1"/>
    </xf>
    <xf numFmtId="1" fontId="2" fillId="0" borderId="21" xfId="0" applyNumberFormat="1" applyFont="1" applyFill="1" applyBorder="1" applyAlignment="1">
      <alignment horizontal="center" wrapText="1"/>
    </xf>
    <xf numFmtId="176" fontId="2" fillId="0" borderId="22" xfId="0" applyNumberFormat="1" applyFont="1" applyFill="1" applyBorder="1" applyAlignment="1">
      <alignment horizontal="center" wrapText="1"/>
    </xf>
    <xf numFmtId="1" fontId="1" fillId="3" borderId="23" xfId="0" applyNumberFormat="1" applyFont="1" applyFill="1" applyBorder="1" applyAlignment="1">
      <alignment horizontal="center" wrapText="1"/>
    </xf>
    <xf numFmtId="176" fontId="2" fillId="3" borderId="23" xfId="0" applyNumberFormat="1" applyFont="1" applyFill="1" applyBorder="1" applyAlignment="1">
      <alignment horizontal="center" wrapText="1"/>
    </xf>
    <xf numFmtId="176" fontId="2" fillId="3" borderId="24" xfId="0" applyNumberFormat="1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right" wrapText="1"/>
    </xf>
    <xf numFmtId="176" fontId="2" fillId="0" borderId="26" xfId="0" applyNumberFormat="1" applyFont="1" applyFill="1" applyBorder="1" applyAlignment="1">
      <alignment horizontal="center" wrapText="1"/>
    </xf>
    <xf numFmtId="176" fontId="2" fillId="0" borderId="27" xfId="0" applyNumberFormat="1" applyFont="1" applyFill="1" applyBorder="1" applyAlignment="1">
      <alignment horizontal="center" wrapText="1"/>
    </xf>
    <xf numFmtId="0" fontId="1" fillId="0" borderId="28" xfId="0" applyFont="1" applyFill="1" applyBorder="1" applyAlignment="1">
      <alignment wrapText="1"/>
    </xf>
    <xf numFmtId="1" fontId="1" fillId="0" borderId="29" xfId="0" applyNumberFormat="1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1" fontId="2" fillId="0" borderId="30" xfId="0" applyNumberFormat="1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left" wrapText="1" indent="2"/>
    </xf>
    <xf numFmtId="1" fontId="2" fillId="0" borderId="32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1" fontId="2" fillId="2" borderId="33" xfId="0" applyNumberFormat="1" applyFont="1" applyFill="1" applyBorder="1" applyAlignment="1">
      <alignment horizontal="center" wrapText="1"/>
    </xf>
    <xf numFmtId="176" fontId="2" fillId="0" borderId="34" xfId="0" applyNumberFormat="1" applyFont="1" applyFill="1" applyBorder="1" applyAlignment="1">
      <alignment horizontal="center" wrapText="1"/>
    </xf>
    <xf numFmtId="176" fontId="2" fillId="0" borderId="35" xfId="0" applyNumberFormat="1" applyFont="1" applyFill="1" applyBorder="1" applyAlignment="1">
      <alignment horizontal="center" wrapText="1"/>
    </xf>
    <xf numFmtId="176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2" fillId="0" borderId="36" xfId="0" applyNumberFormat="1" applyFont="1" applyFill="1" applyBorder="1" applyAlignment="1">
      <alignment wrapText="1"/>
    </xf>
    <xf numFmtId="0" fontId="0" fillId="0" borderId="37" xfId="0" applyBorder="1" applyAlignment="1">
      <alignment wrapText="1"/>
    </xf>
    <xf numFmtId="1" fontId="2" fillId="0" borderId="36" xfId="0" applyNumberFormat="1" applyFont="1" applyFill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2" fillId="0" borderId="36" xfId="0" applyFont="1" applyFill="1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2" fillId="0" borderId="36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38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0"/>
  <sheetViews>
    <sheetView tabSelected="1" workbookViewId="0" topLeftCell="A1">
      <pane ySplit="4" topLeftCell="BM5" activePane="bottomLeft" state="frozen"/>
      <selection pane="topLeft" activeCell="A1" sqref="A1"/>
      <selection pane="bottomLeft" activeCell="S16" sqref="S16"/>
    </sheetView>
  </sheetViews>
  <sheetFormatPr defaultColWidth="11.421875" defaultRowHeight="12.75"/>
  <cols>
    <col min="1" max="1" width="30.00390625" style="4" customWidth="1"/>
    <col min="2" max="2" width="6.8515625" style="2" customWidth="1"/>
    <col min="3" max="3" width="5.421875" style="1" customWidth="1"/>
    <col min="4" max="4" width="6.57421875" style="1" customWidth="1"/>
    <col min="5" max="5" width="5.8515625" style="1" customWidth="1"/>
    <col min="6" max="6" width="4.8515625" style="1" customWidth="1"/>
    <col min="7" max="7" width="4.7109375" style="1" customWidth="1"/>
    <col min="8" max="8" width="6.7109375" style="7" customWidth="1"/>
    <col min="9" max="9" width="4.7109375" style="1" customWidth="1"/>
    <col min="10" max="10" width="6.7109375" style="7" customWidth="1"/>
    <col min="11" max="11" width="4.7109375" style="1" customWidth="1"/>
    <col min="12" max="12" width="6.7109375" style="7" customWidth="1"/>
    <col min="13" max="13" width="4.7109375" style="1" customWidth="1"/>
    <col min="14" max="14" width="6.7109375" style="7" customWidth="1"/>
    <col min="15" max="15" width="4.7109375" style="1" customWidth="1"/>
    <col min="16" max="16" width="6.7109375" style="7" customWidth="1"/>
    <col min="17" max="17" width="4.7109375" style="1" customWidth="1"/>
    <col min="18" max="18" width="6.7109375" style="7" customWidth="1"/>
    <col min="19" max="19" width="4.7109375" style="1" customWidth="1"/>
    <col min="20" max="20" width="6.7109375" style="7" customWidth="1"/>
    <col min="21" max="21" width="7.28125" style="4" customWidth="1"/>
    <col min="22" max="16384" width="11.421875" style="5" customWidth="1"/>
  </cols>
  <sheetData>
    <row r="1" spans="1:4" ht="12.75">
      <c r="A1" s="66" t="s">
        <v>13</v>
      </c>
      <c r="B1" s="67"/>
      <c r="C1" s="67"/>
      <c r="D1" s="67"/>
    </row>
    <row r="2" spans="1:4" ht="12.75">
      <c r="A2" s="28" t="s">
        <v>14</v>
      </c>
      <c r="B2" s="29"/>
      <c r="C2" s="30"/>
      <c r="D2" s="30"/>
    </row>
    <row r="3" ht="12" thickBot="1">
      <c r="A3" s="3"/>
    </row>
    <row r="4" spans="1:21" s="6" customFormat="1" ht="34.5" thickBot="1">
      <c r="A4" s="47" t="s">
        <v>0</v>
      </c>
      <c r="B4" s="48" t="s">
        <v>8</v>
      </c>
      <c r="C4" s="49" t="s">
        <v>9</v>
      </c>
      <c r="D4" s="49" t="s">
        <v>10</v>
      </c>
      <c r="E4" s="49" t="s">
        <v>7</v>
      </c>
      <c r="F4" s="49" t="s">
        <v>11</v>
      </c>
      <c r="G4" s="68" t="s">
        <v>1</v>
      </c>
      <c r="H4" s="69"/>
      <c r="I4" s="68" t="s">
        <v>2</v>
      </c>
      <c r="J4" s="69"/>
      <c r="K4" s="68" t="s">
        <v>12</v>
      </c>
      <c r="L4" s="69"/>
      <c r="M4" s="68" t="s">
        <v>3</v>
      </c>
      <c r="N4" s="69"/>
      <c r="O4" s="68" t="s">
        <v>4</v>
      </c>
      <c r="P4" s="69"/>
      <c r="Q4" s="68" t="s">
        <v>5</v>
      </c>
      <c r="R4" s="69"/>
      <c r="S4" s="70" t="s">
        <v>6</v>
      </c>
      <c r="T4" s="71"/>
      <c r="U4" s="3"/>
    </row>
    <row r="5" spans="1:20" ht="11.25">
      <c r="A5" s="14" t="s">
        <v>15</v>
      </c>
      <c r="B5" s="50"/>
      <c r="C5" s="15"/>
      <c r="D5" s="15"/>
      <c r="E5" s="15"/>
      <c r="F5" s="15"/>
      <c r="G5" s="24"/>
      <c r="H5" s="22"/>
      <c r="I5" s="24"/>
      <c r="J5" s="22"/>
      <c r="K5" s="24"/>
      <c r="L5" s="22"/>
      <c r="M5" s="24"/>
      <c r="N5" s="22"/>
      <c r="O5" s="24"/>
      <c r="P5" s="22"/>
      <c r="Q5" s="24"/>
      <c r="R5" s="22"/>
      <c r="S5" s="24"/>
      <c r="T5" s="9"/>
    </row>
    <row r="6" spans="1:20" ht="12" thickBot="1">
      <c r="A6" s="10"/>
      <c r="B6" s="17">
        <v>47</v>
      </c>
      <c r="C6" s="16">
        <v>1</v>
      </c>
      <c r="D6" s="16">
        <v>1</v>
      </c>
      <c r="E6" s="16">
        <f>G6+I6+K6+M6+O6+Q6+S6</f>
        <v>46</v>
      </c>
      <c r="F6" s="19">
        <f>G6+I6+K6+M6+O6</f>
        <v>44</v>
      </c>
      <c r="G6" s="27">
        <v>1</v>
      </c>
      <c r="H6" s="8">
        <f>G6/E6</f>
        <v>0.021739130434782608</v>
      </c>
      <c r="I6" s="27">
        <v>10</v>
      </c>
      <c r="J6" s="8">
        <f>I6/E6</f>
        <v>0.21739130434782608</v>
      </c>
      <c r="K6" s="27">
        <v>11</v>
      </c>
      <c r="L6" s="8">
        <f>K6/E6</f>
        <v>0.2391304347826087</v>
      </c>
      <c r="M6" s="27">
        <v>13</v>
      </c>
      <c r="N6" s="8">
        <f>M6/E6</f>
        <v>0.2826086956521739</v>
      </c>
      <c r="O6" s="27">
        <v>9</v>
      </c>
      <c r="P6" s="8">
        <f>O6/E6</f>
        <v>0.1956521739130435</v>
      </c>
      <c r="Q6" s="27">
        <v>1</v>
      </c>
      <c r="R6" s="8">
        <f>Q6/E6</f>
        <v>0.021739130434782608</v>
      </c>
      <c r="S6" s="27">
        <v>1</v>
      </c>
      <c r="T6" s="45">
        <f>S6/E6</f>
        <v>0.021739130434782608</v>
      </c>
    </row>
    <row r="7" spans="1:20" ht="11.25">
      <c r="A7" s="65" t="s">
        <v>16</v>
      </c>
      <c r="B7" s="15"/>
      <c r="C7" s="18"/>
      <c r="D7" s="18"/>
      <c r="E7" s="18"/>
      <c r="F7" s="18"/>
      <c r="G7" s="21"/>
      <c r="H7" s="22"/>
      <c r="I7" s="21"/>
      <c r="J7" s="22"/>
      <c r="K7" s="21"/>
      <c r="L7" s="22"/>
      <c r="M7" s="21"/>
      <c r="N7" s="22"/>
      <c r="O7" s="21"/>
      <c r="P7" s="22"/>
      <c r="Q7" s="21"/>
      <c r="R7" s="22"/>
      <c r="S7" s="21"/>
      <c r="T7" s="9"/>
    </row>
    <row r="8" spans="1:20" ht="12" thickBot="1">
      <c r="A8" s="60"/>
      <c r="B8" s="16">
        <v>37</v>
      </c>
      <c r="C8" s="19">
        <v>1</v>
      </c>
      <c r="D8" s="16">
        <v>1</v>
      </c>
      <c r="E8" s="16">
        <f>G8+I8+K8+M8+O8+Q8+S8</f>
        <v>36</v>
      </c>
      <c r="F8" s="19">
        <f>G8+I8+K8+M8+O8</f>
        <v>23</v>
      </c>
      <c r="G8" s="25">
        <v>0</v>
      </c>
      <c r="H8" s="8">
        <f>G8/E8</f>
        <v>0</v>
      </c>
      <c r="I8" s="25">
        <v>1</v>
      </c>
      <c r="J8" s="8">
        <f>I8/E8</f>
        <v>0.027777777777777776</v>
      </c>
      <c r="K8" s="25">
        <v>5</v>
      </c>
      <c r="L8" s="8">
        <f>K8/E8</f>
        <v>0.1388888888888889</v>
      </c>
      <c r="M8" s="25">
        <v>6</v>
      </c>
      <c r="N8" s="8">
        <f>M8/E8</f>
        <v>0.16666666666666666</v>
      </c>
      <c r="O8" s="25">
        <v>11</v>
      </c>
      <c r="P8" s="8">
        <f>O8/E8</f>
        <v>0.3055555555555556</v>
      </c>
      <c r="Q8" s="25">
        <v>11</v>
      </c>
      <c r="R8" s="8">
        <f>Q8/E8</f>
        <v>0.3055555555555556</v>
      </c>
      <c r="S8" s="25">
        <v>2</v>
      </c>
      <c r="T8" s="45">
        <f>S8/E8</f>
        <v>0.05555555555555555</v>
      </c>
    </row>
    <row r="9" spans="1:20" ht="11.25">
      <c r="A9" s="59" t="s">
        <v>17</v>
      </c>
      <c r="B9" s="15"/>
      <c r="C9" s="15"/>
      <c r="D9" s="15"/>
      <c r="E9" s="15"/>
      <c r="F9" s="15"/>
      <c r="G9" s="24"/>
      <c r="H9" s="22"/>
      <c r="I9" s="24"/>
      <c r="J9" s="22"/>
      <c r="K9" s="24"/>
      <c r="L9" s="22"/>
      <c r="M9" s="24"/>
      <c r="N9" s="22"/>
      <c r="O9" s="24"/>
      <c r="P9" s="22"/>
      <c r="Q9" s="24"/>
      <c r="R9" s="22"/>
      <c r="S9" s="24"/>
      <c r="T9" s="9"/>
    </row>
    <row r="10" spans="1:20" ht="12" thickBot="1">
      <c r="A10" s="60"/>
      <c r="B10" s="32">
        <v>23</v>
      </c>
      <c r="C10" s="32">
        <v>4</v>
      </c>
      <c r="D10" s="32">
        <v>2</v>
      </c>
      <c r="E10" s="32">
        <f>G10+I10+K10+M10+O10+Q10+S10</f>
        <v>19</v>
      </c>
      <c r="F10" s="33">
        <f>G10+I10+K10+M10+O10</f>
        <v>14</v>
      </c>
      <c r="G10" s="34">
        <v>0</v>
      </c>
      <c r="H10" s="35">
        <f>G10/E10</f>
        <v>0</v>
      </c>
      <c r="I10" s="34">
        <v>1</v>
      </c>
      <c r="J10" s="35">
        <f>I10/E10</f>
        <v>0.05263157894736842</v>
      </c>
      <c r="K10" s="34">
        <v>1</v>
      </c>
      <c r="L10" s="35">
        <f>K10/E10</f>
        <v>0.05263157894736842</v>
      </c>
      <c r="M10" s="34">
        <v>3</v>
      </c>
      <c r="N10" s="35">
        <f>M10/E10</f>
        <v>0.15789473684210525</v>
      </c>
      <c r="O10" s="34">
        <v>9</v>
      </c>
      <c r="P10" s="35">
        <f>O10/E10</f>
        <v>0.47368421052631576</v>
      </c>
      <c r="Q10" s="34">
        <v>3</v>
      </c>
      <c r="R10" s="35">
        <f>Q10/E10</f>
        <v>0.15789473684210525</v>
      </c>
      <c r="S10" s="34">
        <v>2</v>
      </c>
      <c r="T10" s="36">
        <f>S10/E10</f>
        <v>0.10526315789473684</v>
      </c>
    </row>
    <row r="11" spans="1:20" ht="11.25">
      <c r="A11" s="13" t="s">
        <v>18</v>
      </c>
      <c r="B11" s="15"/>
      <c r="C11" s="15"/>
      <c r="D11" s="15"/>
      <c r="E11" s="15"/>
      <c r="F11" s="15"/>
      <c r="G11" s="24"/>
      <c r="H11" s="22"/>
      <c r="I11" s="24"/>
      <c r="J11" s="22"/>
      <c r="K11" s="24"/>
      <c r="L11" s="22"/>
      <c r="M11" s="24"/>
      <c r="N11" s="22"/>
      <c r="O11" s="24"/>
      <c r="P11" s="22"/>
      <c r="Q11" s="24"/>
      <c r="R11" s="22"/>
      <c r="S11" s="24"/>
      <c r="T11" s="9"/>
    </row>
    <row r="12" spans="1:20" ht="12" thickBot="1">
      <c r="A12" s="11"/>
      <c r="B12" s="17">
        <v>30</v>
      </c>
      <c r="C12" s="17">
        <v>1</v>
      </c>
      <c r="D12" s="17">
        <f>B12-E12-C12</f>
        <v>0</v>
      </c>
      <c r="E12" s="17">
        <f>G12+I12+K12+M12+O12+Q12+S12</f>
        <v>29</v>
      </c>
      <c r="F12" s="20">
        <f>G12+I12+K12+M12+O12</f>
        <v>29</v>
      </c>
      <c r="G12" s="26">
        <v>0</v>
      </c>
      <c r="H12" s="23">
        <f>G12/E12</f>
        <v>0</v>
      </c>
      <c r="I12" s="26">
        <v>3</v>
      </c>
      <c r="J12" s="23">
        <f>I12/E12</f>
        <v>0.10344827586206896</v>
      </c>
      <c r="K12" s="26">
        <v>12</v>
      </c>
      <c r="L12" s="23">
        <f>K12/E12</f>
        <v>0.41379310344827586</v>
      </c>
      <c r="M12" s="26">
        <v>8</v>
      </c>
      <c r="N12" s="23">
        <f>M12/E12</f>
        <v>0.27586206896551724</v>
      </c>
      <c r="O12" s="26">
        <v>6</v>
      </c>
      <c r="P12" s="23">
        <f>O12/E12</f>
        <v>0.20689655172413793</v>
      </c>
      <c r="Q12" s="26">
        <v>0</v>
      </c>
      <c r="R12" s="23">
        <f>Q12/E12</f>
        <v>0</v>
      </c>
      <c r="S12" s="26">
        <v>0</v>
      </c>
      <c r="T12" s="46">
        <f>S12/E12</f>
        <v>0</v>
      </c>
    </row>
    <row r="13" spans="1:20" ht="11.25">
      <c r="A13" s="13" t="s">
        <v>19</v>
      </c>
      <c r="B13" s="15"/>
      <c r="C13" s="15"/>
      <c r="D13" s="15"/>
      <c r="E13" s="15"/>
      <c r="F13" s="15"/>
      <c r="G13" s="24"/>
      <c r="H13" s="22"/>
      <c r="I13" s="24"/>
      <c r="J13" s="22"/>
      <c r="K13" s="24"/>
      <c r="L13" s="22"/>
      <c r="M13" s="24"/>
      <c r="N13" s="22"/>
      <c r="O13" s="24"/>
      <c r="P13" s="22"/>
      <c r="Q13" s="24"/>
      <c r="R13" s="22"/>
      <c r="S13" s="24"/>
      <c r="T13" s="9"/>
    </row>
    <row r="14" spans="1:20" ht="12" thickBot="1">
      <c r="A14" s="31"/>
      <c r="B14" s="32">
        <v>4</v>
      </c>
      <c r="C14" s="32">
        <v>0</v>
      </c>
      <c r="D14" s="32">
        <f>B14-E14-C14</f>
        <v>0</v>
      </c>
      <c r="E14" s="32">
        <f>G14+I14+K14+M14+O14+Q14+S14</f>
        <v>4</v>
      </c>
      <c r="F14" s="33">
        <f>G14+I14+K14+M14+O14</f>
        <v>3</v>
      </c>
      <c r="G14" s="34">
        <v>0</v>
      </c>
      <c r="H14" s="35">
        <f>G14/E14</f>
        <v>0</v>
      </c>
      <c r="I14" s="34">
        <v>0</v>
      </c>
      <c r="J14" s="35">
        <f>I14/E14</f>
        <v>0</v>
      </c>
      <c r="K14" s="34">
        <v>2</v>
      </c>
      <c r="L14" s="35">
        <f>K14/E14</f>
        <v>0.5</v>
      </c>
      <c r="M14" s="34">
        <v>0</v>
      </c>
      <c r="N14" s="35">
        <f>M14/E14</f>
        <v>0</v>
      </c>
      <c r="O14" s="34">
        <v>1</v>
      </c>
      <c r="P14" s="35">
        <f>O14/E14</f>
        <v>0.25</v>
      </c>
      <c r="Q14" s="34">
        <v>1</v>
      </c>
      <c r="R14" s="35">
        <f>Q14/E14</f>
        <v>0.25</v>
      </c>
      <c r="S14" s="34">
        <v>0</v>
      </c>
      <c r="T14" s="36">
        <f>S14/E14</f>
        <v>0</v>
      </c>
    </row>
    <row r="15" spans="1:20" ht="11.25">
      <c r="A15" s="12" t="s">
        <v>20</v>
      </c>
      <c r="B15" s="15"/>
      <c r="C15" s="15"/>
      <c r="D15" s="15"/>
      <c r="E15" s="15"/>
      <c r="F15" s="15"/>
      <c r="G15" s="24"/>
      <c r="H15" s="22"/>
      <c r="I15" s="24"/>
      <c r="J15" s="22"/>
      <c r="K15" s="24"/>
      <c r="L15" s="22"/>
      <c r="M15" s="24"/>
      <c r="N15" s="22"/>
      <c r="O15" s="24"/>
      <c r="P15" s="22"/>
      <c r="Q15" s="24"/>
      <c r="R15" s="22"/>
      <c r="S15" s="24"/>
      <c r="T15" s="9"/>
    </row>
    <row r="16" spans="1:20" ht="12" thickBot="1">
      <c r="A16" s="10"/>
      <c r="B16" s="16">
        <v>120</v>
      </c>
      <c r="C16" s="16">
        <v>4</v>
      </c>
      <c r="D16" s="16">
        <v>2</v>
      </c>
      <c r="E16" s="16">
        <f>G16+I16+K16+M16+O16+Q16+S16</f>
        <v>116</v>
      </c>
      <c r="F16" s="19">
        <f>G16+I16+K16+M16+O16</f>
        <v>88</v>
      </c>
      <c r="G16" s="27">
        <v>1</v>
      </c>
      <c r="H16" s="8">
        <f>G16/E16</f>
        <v>0.008620689655172414</v>
      </c>
      <c r="I16" s="27">
        <v>7</v>
      </c>
      <c r="J16" s="8">
        <f>I16/E16</f>
        <v>0.0603448275862069</v>
      </c>
      <c r="K16" s="27">
        <v>11</v>
      </c>
      <c r="L16" s="8">
        <f>K16/E16</f>
        <v>0.09482758620689655</v>
      </c>
      <c r="M16" s="27">
        <v>33</v>
      </c>
      <c r="N16" s="8">
        <f>M16/E16</f>
        <v>0.28448275862068967</v>
      </c>
      <c r="O16" s="27">
        <v>36</v>
      </c>
      <c r="P16" s="8">
        <f>O16/E16</f>
        <v>0.3103448275862069</v>
      </c>
      <c r="Q16" s="27">
        <v>24</v>
      </c>
      <c r="R16" s="8">
        <f>Q16/E16</f>
        <v>0.20689655172413793</v>
      </c>
      <c r="S16" s="27">
        <v>4</v>
      </c>
      <c r="T16" s="45">
        <f>S16/E16</f>
        <v>0.034482758620689655</v>
      </c>
    </row>
    <row r="17" spans="1:20" ht="11.25">
      <c r="A17" s="12" t="s">
        <v>21</v>
      </c>
      <c r="B17" s="15"/>
      <c r="C17" s="15"/>
      <c r="D17" s="15"/>
      <c r="E17" s="15"/>
      <c r="F17" s="15"/>
      <c r="G17" s="24"/>
      <c r="H17" s="22"/>
      <c r="I17" s="24"/>
      <c r="J17" s="22"/>
      <c r="K17" s="24"/>
      <c r="L17" s="22"/>
      <c r="M17" s="24"/>
      <c r="N17" s="22"/>
      <c r="O17" s="24"/>
      <c r="P17" s="22"/>
      <c r="Q17" s="24"/>
      <c r="R17" s="22"/>
      <c r="S17" s="24"/>
      <c r="T17" s="9"/>
    </row>
    <row r="18" spans="1:20" ht="12" thickBot="1">
      <c r="A18" s="10"/>
      <c r="B18" s="16">
        <v>58</v>
      </c>
      <c r="C18" s="16">
        <v>1</v>
      </c>
      <c r="D18" s="16">
        <f>B18-E18-C18</f>
        <v>0</v>
      </c>
      <c r="E18" s="16">
        <f>G18+I18+K18+M18+O18+Q18+S18</f>
        <v>57</v>
      </c>
      <c r="F18" s="19">
        <f>G18+I18+K18+M18+O18</f>
        <v>45</v>
      </c>
      <c r="G18" s="27">
        <v>0</v>
      </c>
      <c r="H18" s="8">
        <f>G18/E18</f>
        <v>0</v>
      </c>
      <c r="I18" s="27">
        <v>7</v>
      </c>
      <c r="J18" s="8">
        <f>I18/E18</f>
        <v>0.12280701754385964</v>
      </c>
      <c r="K18" s="27">
        <v>0</v>
      </c>
      <c r="L18" s="8">
        <f>K18/E18</f>
        <v>0</v>
      </c>
      <c r="M18" s="27">
        <v>21</v>
      </c>
      <c r="N18" s="8">
        <f>M18/E18</f>
        <v>0.3684210526315789</v>
      </c>
      <c r="O18" s="27">
        <v>17</v>
      </c>
      <c r="P18" s="8">
        <f>O18/E18</f>
        <v>0.2982456140350877</v>
      </c>
      <c r="Q18" s="27">
        <v>12</v>
      </c>
      <c r="R18" s="8">
        <f>Q18/E18</f>
        <v>0.21052631578947367</v>
      </c>
      <c r="S18" s="27">
        <v>0</v>
      </c>
      <c r="T18" s="45">
        <f>S18/E18</f>
        <v>0</v>
      </c>
    </row>
    <row r="19" spans="1:20" ht="11.25">
      <c r="A19" s="59" t="s">
        <v>22</v>
      </c>
      <c r="B19" s="15"/>
      <c r="C19" s="15"/>
      <c r="D19" s="15"/>
      <c r="E19" s="15"/>
      <c r="F19" s="15"/>
      <c r="G19" s="24"/>
      <c r="H19" s="22"/>
      <c r="I19" s="24"/>
      <c r="J19" s="22"/>
      <c r="K19" s="24"/>
      <c r="L19" s="22"/>
      <c r="M19" s="24"/>
      <c r="N19" s="22"/>
      <c r="O19" s="24"/>
      <c r="P19" s="22"/>
      <c r="Q19" s="24"/>
      <c r="R19" s="22"/>
      <c r="S19" s="24"/>
      <c r="T19" s="9"/>
    </row>
    <row r="20" spans="1:20" ht="12" thickBot="1">
      <c r="A20" s="60"/>
      <c r="B20" s="16">
        <v>95</v>
      </c>
      <c r="C20" s="16">
        <v>5</v>
      </c>
      <c r="D20" s="16">
        <f>B20-E20-C20</f>
        <v>0</v>
      </c>
      <c r="E20" s="16">
        <f>G20+I20+K20+M20+O20+Q20+S20</f>
        <v>90</v>
      </c>
      <c r="F20" s="19">
        <f>G20+I20+K20+M20+O20</f>
        <v>84</v>
      </c>
      <c r="G20" s="27">
        <v>3</v>
      </c>
      <c r="H20" s="8">
        <f>G20/E20</f>
        <v>0.03333333333333333</v>
      </c>
      <c r="I20" s="27">
        <v>3</v>
      </c>
      <c r="J20" s="8">
        <f>I20/E20</f>
        <v>0.03333333333333333</v>
      </c>
      <c r="K20" s="27">
        <v>16</v>
      </c>
      <c r="L20" s="8">
        <f>K20/E20</f>
        <v>0.17777777777777778</v>
      </c>
      <c r="M20" s="27">
        <v>30</v>
      </c>
      <c r="N20" s="8">
        <f>M20/E20</f>
        <v>0.3333333333333333</v>
      </c>
      <c r="O20" s="27">
        <v>32</v>
      </c>
      <c r="P20" s="8">
        <f>O20/E20</f>
        <v>0.35555555555555557</v>
      </c>
      <c r="Q20" s="27">
        <v>6</v>
      </c>
      <c r="R20" s="8">
        <f>Q20/E20</f>
        <v>0.06666666666666667</v>
      </c>
      <c r="S20" s="27">
        <v>0</v>
      </c>
      <c r="T20" s="45">
        <f>S20/E20</f>
        <v>0</v>
      </c>
    </row>
    <row r="21" spans="1:20" ht="11.25">
      <c r="A21" s="13" t="s">
        <v>46</v>
      </c>
      <c r="B21" s="15"/>
      <c r="C21" s="15"/>
      <c r="D21" s="15"/>
      <c r="E21" s="15"/>
      <c r="F21" s="15"/>
      <c r="G21" s="24"/>
      <c r="H21" s="22"/>
      <c r="I21" s="24"/>
      <c r="J21" s="22"/>
      <c r="K21" s="24"/>
      <c r="L21" s="22"/>
      <c r="M21" s="24"/>
      <c r="N21" s="22"/>
      <c r="O21" s="24"/>
      <c r="P21" s="22"/>
      <c r="Q21" s="24"/>
      <c r="R21" s="22"/>
      <c r="S21" s="24"/>
      <c r="T21" s="9"/>
    </row>
    <row r="22" spans="1:20" ht="12" thickBot="1">
      <c r="A22" s="31"/>
      <c r="B22" s="32">
        <v>58</v>
      </c>
      <c r="C22" s="32">
        <v>1</v>
      </c>
      <c r="D22" s="32">
        <v>1</v>
      </c>
      <c r="E22" s="32">
        <f>G22+I22+K22+M22+O22+Q22+S22</f>
        <v>57</v>
      </c>
      <c r="F22" s="33">
        <f>G22+I22+K22+M22+O22</f>
        <v>55</v>
      </c>
      <c r="G22" s="34">
        <v>0</v>
      </c>
      <c r="H22" s="35">
        <f>G22/E22</f>
        <v>0</v>
      </c>
      <c r="I22" s="34">
        <v>3</v>
      </c>
      <c r="J22" s="35">
        <f>I22/E22</f>
        <v>0.05263157894736842</v>
      </c>
      <c r="K22" s="34">
        <v>10</v>
      </c>
      <c r="L22" s="35">
        <f>K22/E22</f>
        <v>0.17543859649122806</v>
      </c>
      <c r="M22" s="34">
        <v>26</v>
      </c>
      <c r="N22" s="35">
        <f>M22/E22</f>
        <v>0.45614035087719296</v>
      </c>
      <c r="O22" s="34">
        <v>16</v>
      </c>
      <c r="P22" s="35">
        <f>O22/E22</f>
        <v>0.2807017543859649</v>
      </c>
      <c r="Q22" s="34">
        <v>1</v>
      </c>
      <c r="R22" s="35">
        <f>Q22/E22</f>
        <v>0.017543859649122806</v>
      </c>
      <c r="S22" s="34">
        <v>1</v>
      </c>
      <c r="T22" s="36">
        <f>S22/E22</f>
        <v>0.017543859649122806</v>
      </c>
    </row>
    <row r="23" spans="1:20" ht="11.25">
      <c r="A23" s="59" t="s">
        <v>23</v>
      </c>
      <c r="B23" s="15"/>
      <c r="C23" s="15"/>
      <c r="D23" s="15"/>
      <c r="E23" s="15"/>
      <c r="F23" s="15"/>
      <c r="G23" s="24"/>
      <c r="H23" s="22"/>
      <c r="I23" s="24"/>
      <c r="J23" s="22"/>
      <c r="K23" s="24"/>
      <c r="L23" s="22"/>
      <c r="M23" s="24"/>
      <c r="N23" s="22"/>
      <c r="O23" s="24"/>
      <c r="P23" s="22"/>
      <c r="Q23" s="24"/>
      <c r="R23" s="22"/>
      <c r="S23" s="24"/>
      <c r="T23" s="9"/>
    </row>
    <row r="24" spans="1:20" ht="12" thickBot="1">
      <c r="A24" s="60"/>
      <c r="B24" s="17">
        <v>22</v>
      </c>
      <c r="C24" s="17">
        <v>2</v>
      </c>
      <c r="D24" s="17">
        <v>2</v>
      </c>
      <c r="E24" s="17">
        <f>G24+I24+K24+M24+O24+Q24+S24</f>
        <v>20</v>
      </c>
      <c r="F24" s="20">
        <f>G24+I24+K24+M24+O24</f>
        <v>12</v>
      </c>
      <c r="G24" s="26">
        <v>0</v>
      </c>
      <c r="H24" s="23">
        <f>G24/E24</f>
        <v>0</v>
      </c>
      <c r="I24" s="26">
        <v>5</v>
      </c>
      <c r="J24" s="23">
        <f>I24/E24</f>
        <v>0.25</v>
      </c>
      <c r="K24" s="26">
        <v>1</v>
      </c>
      <c r="L24" s="23">
        <f>K24/E24</f>
        <v>0.05</v>
      </c>
      <c r="M24" s="26">
        <v>0</v>
      </c>
      <c r="N24" s="23">
        <f>M24/E24</f>
        <v>0</v>
      </c>
      <c r="O24" s="26">
        <v>6</v>
      </c>
      <c r="P24" s="23">
        <f>O24/E24</f>
        <v>0.3</v>
      </c>
      <c r="Q24" s="26">
        <v>5</v>
      </c>
      <c r="R24" s="23">
        <f>Q24/E24</f>
        <v>0.25</v>
      </c>
      <c r="S24" s="26">
        <v>3</v>
      </c>
      <c r="T24" s="46">
        <f>S24/E24</f>
        <v>0.15</v>
      </c>
    </row>
    <row r="25" spans="1:20" ht="11.25">
      <c r="A25" s="59" t="s">
        <v>24</v>
      </c>
      <c r="B25" s="15"/>
      <c r="C25" s="15"/>
      <c r="D25" s="15"/>
      <c r="E25" s="15"/>
      <c r="F25" s="15"/>
      <c r="G25" s="24"/>
      <c r="H25" s="22"/>
      <c r="I25" s="24"/>
      <c r="J25" s="22"/>
      <c r="K25" s="24"/>
      <c r="L25" s="22"/>
      <c r="M25" s="24"/>
      <c r="N25" s="22"/>
      <c r="O25" s="24"/>
      <c r="P25" s="22"/>
      <c r="Q25" s="24"/>
      <c r="R25" s="22"/>
      <c r="S25" s="24"/>
      <c r="T25" s="9"/>
    </row>
    <row r="26" spans="1:20" ht="12" thickBot="1">
      <c r="A26" s="60"/>
      <c r="B26" s="17">
        <v>20</v>
      </c>
      <c r="C26" s="17">
        <v>0</v>
      </c>
      <c r="D26" s="17">
        <v>1</v>
      </c>
      <c r="E26" s="17">
        <f>G26+I26+K26+M26+O26+Q26+S26</f>
        <v>20</v>
      </c>
      <c r="F26" s="20">
        <f>G26+I26+K26+M26+O26</f>
        <v>18</v>
      </c>
      <c r="G26" s="26">
        <v>0</v>
      </c>
      <c r="H26" s="23">
        <f>G26/E26</f>
        <v>0</v>
      </c>
      <c r="I26" s="26">
        <v>0</v>
      </c>
      <c r="J26" s="23">
        <f>I26/E26</f>
        <v>0</v>
      </c>
      <c r="K26" s="26">
        <v>5</v>
      </c>
      <c r="L26" s="23">
        <f>K26/E26</f>
        <v>0.25</v>
      </c>
      <c r="M26" s="26">
        <v>8</v>
      </c>
      <c r="N26" s="23">
        <f>M26/E26</f>
        <v>0.4</v>
      </c>
      <c r="O26" s="26">
        <v>5</v>
      </c>
      <c r="P26" s="23">
        <f>O26/E26</f>
        <v>0.25</v>
      </c>
      <c r="Q26" s="26">
        <v>1</v>
      </c>
      <c r="R26" s="23">
        <f>Q26/E26</f>
        <v>0.05</v>
      </c>
      <c r="S26" s="26">
        <v>1</v>
      </c>
      <c r="T26" s="46">
        <f>S26/E26</f>
        <v>0.05</v>
      </c>
    </row>
    <row r="27" spans="1:20" ht="11.25">
      <c r="A27" s="59" t="s">
        <v>25</v>
      </c>
      <c r="B27" s="15"/>
      <c r="C27" s="15"/>
      <c r="D27" s="15"/>
      <c r="E27" s="15"/>
      <c r="F27" s="15"/>
      <c r="G27" s="24"/>
      <c r="H27" s="22"/>
      <c r="I27" s="24"/>
      <c r="J27" s="22"/>
      <c r="K27" s="24"/>
      <c r="L27" s="22"/>
      <c r="M27" s="24"/>
      <c r="N27" s="22"/>
      <c r="O27" s="24"/>
      <c r="P27" s="22"/>
      <c r="Q27" s="24"/>
      <c r="R27" s="22"/>
      <c r="S27" s="24"/>
      <c r="T27" s="9"/>
    </row>
    <row r="28" spans="1:20" ht="12" thickBot="1">
      <c r="A28" s="60"/>
      <c r="B28" s="32">
        <v>24</v>
      </c>
      <c r="C28" s="32">
        <v>1</v>
      </c>
      <c r="D28" s="32">
        <f>B28-E28-C28</f>
        <v>0</v>
      </c>
      <c r="E28" s="32">
        <f>G28+I28+K28+M28+O28+Q28+S28</f>
        <v>23</v>
      </c>
      <c r="F28" s="33">
        <f>G28+I28+K28+M28+O28</f>
        <v>23</v>
      </c>
      <c r="G28" s="34">
        <v>4</v>
      </c>
      <c r="H28" s="35">
        <f>G28/E28</f>
        <v>0.17391304347826086</v>
      </c>
      <c r="I28" s="34">
        <v>4</v>
      </c>
      <c r="J28" s="35">
        <f>I28/E28</f>
        <v>0.17391304347826086</v>
      </c>
      <c r="K28" s="34">
        <v>5</v>
      </c>
      <c r="L28" s="35">
        <f>K28/E28</f>
        <v>0.21739130434782608</v>
      </c>
      <c r="M28" s="34">
        <v>7</v>
      </c>
      <c r="N28" s="35">
        <f>M28/E28</f>
        <v>0.30434782608695654</v>
      </c>
      <c r="O28" s="34">
        <v>3</v>
      </c>
      <c r="P28" s="35">
        <f>O28/E28</f>
        <v>0.13043478260869565</v>
      </c>
      <c r="Q28" s="34">
        <v>0</v>
      </c>
      <c r="R28" s="35">
        <f>Q28/E28</f>
        <v>0</v>
      </c>
      <c r="S28" s="34">
        <v>0</v>
      </c>
      <c r="T28" s="36">
        <f>S28/E28</f>
        <v>0</v>
      </c>
    </row>
    <row r="29" spans="1:20" ht="11.25">
      <c r="A29" s="61" t="s">
        <v>26</v>
      </c>
      <c r="B29" s="15"/>
      <c r="C29" s="15"/>
      <c r="D29" s="15"/>
      <c r="E29" s="15"/>
      <c r="F29" s="15"/>
      <c r="G29" s="24"/>
      <c r="H29" s="22"/>
      <c r="I29" s="24"/>
      <c r="J29" s="22"/>
      <c r="K29" s="24"/>
      <c r="L29" s="22"/>
      <c r="M29" s="24"/>
      <c r="N29" s="22"/>
      <c r="O29" s="24"/>
      <c r="P29" s="22"/>
      <c r="Q29" s="24"/>
      <c r="R29" s="22"/>
      <c r="S29" s="24"/>
      <c r="T29" s="9"/>
    </row>
    <row r="30" spans="1:20" ht="12" thickBot="1">
      <c r="A30" s="62"/>
      <c r="B30" s="32">
        <v>23</v>
      </c>
      <c r="C30" s="32">
        <v>0</v>
      </c>
      <c r="D30" s="32">
        <v>1</v>
      </c>
      <c r="E30" s="32">
        <f>G30+I30+K30+M30+O30+Q30+S30</f>
        <v>23</v>
      </c>
      <c r="F30" s="33">
        <f>G30+I30+K30+M30+O30</f>
        <v>20</v>
      </c>
      <c r="G30" s="34">
        <v>0</v>
      </c>
      <c r="H30" s="35">
        <f>G30/E30</f>
        <v>0</v>
      </c>
      <c r="I30" s="34">
        <v>1</v>
      </c>
      <c r="J30" s="35">
        <f>I30/E30</f>
        <v>0.043478260869565216</v>
      </c>
      <c r="K30" s="34">
        <v>5</v>
      </c>
      <c r="L30" s="35">
        <f>K30/E30</f>
        <v>0.21739130434782608</v>
      </c>
      <c r="M30" s="34">
        <v>10</v>
      </c>
      <c r="N30" s="35">
        <f>M30/E30</f>
        <v>0.43478260869565216</v>
      </c>
      <c r="O30" s="34">
        <v>4</v>
      </c>
      <c r="P30" s="35">
        <f>O30/E30</f>
        <v>0.17391304347826086</v>
      </c>
      <c r="Q30" s="34">
        <v>2</v>
      </c>
      <c r="R30" s="35">
        <f>Q30/E30</f>
        <v>0.08695652173913043</v>
      </c>
      <c r="S30" s="34">
        <v>1</v>
      </c>
      <c r="T30" s="36">
        <f>S30/E30</f>
        <v>0.043478260869565216</v>
      </c>
    </row>
    <row r="31" spans="1:20" ht="11.25">
      <c r="A31" s="63" t="s">
        <v>27</v>
      </c>
      <c r="B31" s="15"/>
      <c r="C31" s="15"/>
      <c r="D31" s="15"/>
      <c r="E31" s="15"/>
      <c r="F31" s="15"/>
      <c r="G31" s="24"/>
      <c r="H31" s="22"/>
      <c r="I31" s="24"/>
      <c r="J31" s="22"/>
      <c r="K31" s="24"/>
      <c r="L31" s="22"/>
      <c r="M31" s="24"/>
      <c r="N31" s="22"/>
      <c r="O31" s="24"/>
      <c r="P31" s="22"/>
      <c r="Q31" s="24"/>
      <c r="R31" s="22"/>
      <c r="S31" s="24"/>
      <c r="T31" s="9"/>
    </row>
    <row r="32" spans="1:20" ht="12" thickBot="1">
      <c r="A32" s="64"/>
      <c r="B32" s="16">
        <v>4</v>
      </c>
      <c r="C32" s="16">
        <v>0</v>
      </c>
      <c r="D32" s="16">
        <f>B32-E32-C32</f>
        <v>0</v>
      </c>
      <c r="E32" s="16">
        <f>G32+I32+K32+M32+O32+Q32+S32</f>
        <v>4</v>
      </c>
      <c r="F32" s="19">
        <f>G32+I32+K32+M32+O32</f>
        <v>4</v>
      </c>
      <c r="G32" s="27">
        <v>0</v>
      </c>
      <c r="H32" s="8">
        <f>G32/E32</f>
        <v>0</v>
      </c>
      <c r="I32" s="27">
        <v>2</v>
      </c>
      <c r="J32" s="8">
        <f>I32/E32</f>
        <v>0.5</v>
      </c>
      <c r="K32" s="27">
        <v>1</v>
      </c>
      <c r="L32" s="8">
        <f>K32/E32</f>
        <v>0.25</v>
      </c>
      <c r="M32" s="27">
        <v>1</v>
      </c>
      <c r="N32" s="8">
        <f>M32/E32</f>
        <v>0.25</v>
      </c>
      <c r="O32" s="27">
        <v>0</v>
      </c>
      <c r="P32" s="8">
        <f>O32/E32</f>
        <v>0</v>
      </c>
      <c r="Q32" s="27">
        <v>0</v>
      </c>
      <c r="R32" s="8">
        <f>Q32/E32</f>
        <v>0</v>
      </c>
      <c r="S32" s="27">
        <v>0</v>
      </c>
      <c r="T32" s="45">
        <f>S32/E32</f>
        <v>0</v>
      </c>
    </row>
    <row r="33" spans="1:20" ht="11.25">
      <c r="A33" s="13" t="s">
        <v>28</v>
      </c>
      <c r="B33" s="15"/>
      <c r="C33" s="15"/>
      <c r="D33" s="15"/>
      <c r="E33" s="15"/>
      <c r="F33" s="15"/>
      <c r="G33" s="24"/>
      <c r="H33" s="22"/>
      <c r="I33" s="24"/>
      <c r="J33" s="22"/>
      <c r="K33" s="24"/>
      <c r="L33" s="22"/>
      <c r="M33" s="24"/>
      <c r="N33" s="22"/>
      <c r="O33" s="24"/>
      <c r="P33" s="22"/>
      <c r="Q33" s="24"/>
      <c r="R33" s="22"/>
      <c r="S33" s="24"/>
      <c r="T33" s="9"/>
    </row>
    <row r="34" spans="1:20" ht="12" thickBot="1">
      <c r="A34" s="11"/>
      <c r="B34" s="17">
        <v>6</v>
      </c>
      <c r="C34" s="17">
        <v>1</v>
      </c>
      <c r="D34" s="17">
        <f>B34-E34-C34</f>
        <v>0</v>
      </c>
      <c r="E34" s="17">
        <f>G34+I34+K34+M34+O34+Q34+S34</f>
        <v>5</v>
      </c>
      <c r="F34" s="20">
        <f>G34+I34+K34+M34+O34</f>
        <v>2</v>
      </c>
      <c r="G34" s="26">
        <v>0</v>
      </c>
      <c r="H34" s="23">
        <f>G34/E34</f>
        <v>0</v>
      </c>
      <c r="I34" s="26">
        <v>0</v>
      </c>
      <c r="J34" s="23">
        <f>I34/E34</f>
        <v>0</v>
      </c>
      <c r="K34" s="26">
        <v>0</v>
      </c>
      <c r="L34" s="23">
        <f>K34/E34</f>
        <v>0</v>
      </c>
      <c r="M34" s="26">
        <v>1</v>
      </c>
      <c r="N34" s="23">
        <f>M34/E34</f>
        <v>0.2</v>
      </c>
      <c r="O34" s="26">
        <v>1</v>
      </c>
      <c r="P34" s="23">
        <f>O34/E34</f>
        <v>0.2</v>
      </c>
      <c r="Q34" s="26">
        <v>3</v>
      </c>
      <c r="R34" s="23">
        <f>Q34/E34</f>
        <v>0.6</v>
      </c>
      <c r="S34" s="26">
        <v>0</v>
      </c>
      <c r="T34" s="46">
        <f>S34/E34</f>
        <v>0</v>
      </c>
    </row>
    <row r="35" spans="1:20" ht="11.25">
      <c r="A35" s="59" t="s">
        <v>29</v>
      </c>
      <c r="B35" s="15"/>
      <c r="C35" s="15"/>
      <c r="D35" s="15"/>
      <c r="E35" s="38"/>
      <c r="F35" s="15"/>
      <c r="G35" s="24"/>
      <c r="H35" s="22"/>
      <c r="I35" s="24"/>
      <c r="J35" s="22"/>
      <c r="K35" s="24"/>
      <c r="L35" s="22"/>
      <c r="M35" s="24"/>
      <c r="N35" s="22"/>
      <c r="O35" s="24"/>
      <c r="P35" s="22"/>
      <c r="Q35" s="24"/>
      <c r="R35" s="22"/>
      <c r="S35" s="24"/>
      <c r="T35" s="9"/>
    </row>
    <row r="36" spans="1:20" ht="12" thickBot="1">
      <c r="A36" s="60"/>
      <c r="B36" s="16">
        <v>12</v>
      </c>
      <c r="C36" s="16">
        <v>0</v>
      </c>
      <c r="D36" s="39">
        <v>1</v>
      </c>
      <c r="E36" s="17">
        <f>G36+I36+K36+M36+O36+Q36+S36</f>
        <v>12</v>
      </c>
      <c r="F36" s="37">
        <f>G36+I36+K36+M36+O36</f>
        <v>9</v>
      </c>
      <c r="G36" s="27">
        <v>0</v>
      </c>
      <c r="H36" s="8">
        <f>G36/E36</f>
        <v>0</v>
      </c>
      <c r="I36" s="27">
        <v>1</v>
      </c>
      <c r="J36" s="8">
        <f>I36/E36</f>
        <v>0.08333333333333333</v>
      </c>
      <c r="K36" s="27">
        <v>1</v>
      </c>
      <c r="L36" s="8">
        <f>K36/E36</f>
        <v>0.08333333333333333</v>
      </c>
      <c r="M36" s="27">
        <v>2</v>
      </c>
      <c r="N36" s="8">
        <f>M36/E36</f>
        <v>0.16666666666666666</v>
      </c>
      <c r="O36" s="27">
        <v>5</v>
      </c>
      <c r="P36" s="8">
        <f>O36/E36</f>
        <v>0.4166666666666667</v>
      </c>
      <c r="Q36" s="27">
        <v>2</v>
      </c>
      <c r="R36" s="8">
        <f>Q36/E36</f>
        <v>0.16666666666666666</v>
      </c>
      <c r="S36" s="27">
        <v>1</v>
      </c>
      <c r="T36" s="45">
        <f>S36/E36</f>
        <v>0.08333333333333333</v>
      </c>
    </row>
    <row r="37" spans="1:20" ht="14.25" customHeight="1">
      <c r="A37" s="59" t="s">
        <v>34</v>
      </c>
      <c r="B37" s="15"/>
      <c r="C37" s="15"/>
      <c r="D37" s="15"/>
      <c r="E37" s="15"/>
      <c r="F37" s="15"/>
      <c r="G37" s="24"/>
      <c r="H37" s="22"/>
      <c r="I37" s="24"/>
      <c r="J37" s="22"/>
      <c r="K37" s="24"/>
      <c r="L37" s="22"/>
      <c r="M37" s="24"/>
      <c r="N37" s="22"/>
      <c r="O37" s="24"/>
      <c r="P37" s="22"/>
      <c r="Q37" s="24"/>
      <c r="R37" s="22"/>
      <c r="S37" s="24"/>
      <c r="T37" s="9"/>
    </row>
    <row r="38" spans="1:20" ht="19.5" customHeight="1" thickBot="1">
      <c r="A38" s="60"/>
      <c r="B38" s="16">
        <v>18</v>
      </c>
      <c r="C38" s="16">
        <v>1</v>
      </c>
      <c r="D38" s="16">
        <v>1</v>
      </c>
      <c r="E38" s="16">
        <f>G38+I38+K38+M38+O38+Q38+S38</f>
        <v>17</v>
      </c>
      <c r="F38" s="19">
        <f>G38+I38+K38+M38+O38</f>
        <v>16</v>
      </c>
      <c r="G38" s="27">
        <v>0</v>
      </c>
      <c r="H38" s="8">
        <f>G38/E38</f>
        <v>0</v>
      </c>
      <c r="I38" s="27">
        <v>2</v>
      </c>
      <c r="J38" s="8">
        <f>I38/E38</f>
        <v>0.11764705882352941</v>
      </c>
      <c r="K38" s="27">
        <v>4</v>
      </c>
      <c r="L38" s="8">
        <f>K38/E38</f>
        <v>0.23529411764705882</v>
      </c>
      <c r="M38" s="27">
        <v>8</v>
      </c>
      <c r="N38" s="8">
        <f>M38/E38</f>
        <v>0.47058823529411764</v>
      </c>
      <c r="O38" s="27">
        <v>2</v>
      </c>
      <c r="P38" s="8">
        <f>O38/E38</f>
        <v>0.11764705882352941</v>
      </c>
      <c r="Q38" s="27">
        <v>0</v>
      </c>
      <c r="R38" s="8">
        <f>Q38/E38</f>
        <v>0</v>
      </c>
      <c r="S38" s="27">
        <v>1</v>
      </c>
      <c r="T38" s="45">
        <f>S38/E38</f>
        <v>0.058823529411764705</v>
      </c>
    </row>
    <row r="39" spans="1:20" ht="11.25">
      <c r="A39" s="61" t="s">
        <v>30</v>
      </c>
      <c r="B39" s="15"/>
      <c r="C39" s="15"/>
      <c r="D39" s="15"/>
      <c r="E39" s="15"/>
      <c r="F39" s="15"/>
      <c r="G39" s="24"/>
      <c r="H39" s="22"/>
      <c r="I39" s="24"/>
      <c r="J39" s="22"/>
      <c r="K39" s="24"/>
      <c r="L39" s="22"/>
      <c r="M39" s="24"/>
      <c r="N39" s="22"/>
      <c r="O39" s="24"/>
      <c r="P39" s="22"/>
      <c r="Q39" s="24"/>
      <c r="R39" s="22"/>
      <c r="S39" s="24"/>
      <c r="T39" s="9"/>
    </row>
    <row r="40" spans="1:20" ht="12" thickBot="1">
      <c r="A40" s="62"/>
      <c r="B40" s="32">
        <v>33</v>
      </c>
      <c r="C40" s="32">
        <v>1</v>
      </c>
      <c r="D40" s="32">
        <v>1</v>
      </c>
      <c r="E40" s="32">
        <f>G40+I40+K40+M40+O40+Q40+S40</f>
        <v>32</v>
      </c>
      <c r="F40" s="33">
        <f>G40+I40+K40+M40+O40</f>
        <v>27</v>
      </c>
      <c r="G40" s="34">
        <v>0</v>
      </c>
      <c r="H40" s="35">
        <f>G40/E40</f>
        <v>0</v>
      </c>
      <c r="I40" s="34">
        <v>4</v>
      </c>
      <c r="J40" s="35">
        <f>I40/E40</f>
        <v>0.125</v>
      </c>
      <c r="K40" s="34">
        <v>7</v>
      </c>
      <c r="L40" s="35">
        <f>K40/E40</f>
        <v>0.21875</v>
      </c>
      <c r="M40" s="34">
        <v>12</v>
      </c>
      <c r="N40" s="35">
        <f>M40/E40</f>
        <v>0.375</v>
      </c>
      <c r="O40" s="34">
        <v>4</v>
      </c>
      <c r="P40" s="35">
        <f>O40/E40</f>
        <v>0.125</v>
      </c>
      <c r="Q40" s="34">
        <v>4</v>
      </c>
      <c r="R40" s="35">
        <f>Q40/E40</f>
        <v>0.125</v>
      </c>
      <c r="S40" s="34">
        <v>1</v>
      </c>
      <c r="T40" s="36">
        <f>S40/E40</f>
        <v>0.03125</v>
      </c>
    </row>
    <row r="41" spans="1:20" ht="11.25">
      <c r="A41" s="13" t="s">
        <v>31</v>
      </c>
      <c r="B41" s="15"/>
      <c r="C41" s="15"/>
      <c r="D41" s="15"/>
      <c r="E41" s="15"/>
      <c r="F41" s="15"/>
      <c r="G41" s="24"/>
      <c r="H41" s="22"/>
      <c r="I41" s="24"/>
      <c r="J41" s="22"/>
      <c r="K41" s="24"/>
      <c r="L41" s="22"/>
      <c r="M41" s="24"/>
      <c r="N41" s="22"/>
      <c r="O41" s="24"/>
      <c r="P41" s="22"/>
      <c r="Q41" s="24"/>
      <c r="R41" s="22"/>
      <c r="S41" s="24"/>
      <c r="T41" s="9"/>
    </row>
    <row r="42" spans="1:20" ht="12" thickBot="1">
      <c r="A42" s="11"/>
      <c r="B42" s="17">
        <v>64</v>
      </c>
      <c r="C42" s="17">
        <v>2</v>
      </c>
      <c r="D42" s="17">
        <v>1</v>
      </c>
      <c r="E42" s="17">
        <f>G42+I42+K42+M42+O42+Q42+S42</f>
        <v>62</v>
      </c>
      <c r="F42" s="20">
        <f>G42+I42+K42+M42+O42</f>
        <v>53</v>
      </c>
      <c r="G42" s="26">
        <v>0</v>
      </c>
      <c r="H42" s="23">
        <f>G42/E42</f>
        <v>0</v>
      </c>
      <c r="I42" s="26">
        <v>1</v>
      </c>
      <c r="J42" s="23">
        <f>I42/E42</f>
        <v>0.016129032258064516</v>
      </c>
      <c r="K42" s="26">
        <v>12</v>
      </c>
      <c r="L42" s="23">
        <f>K42/E42</f>
        <v>0.1935483870967742</v>
      </c>
      <c r="M42" s="26">
        <v>18</v>
      </c>
      <c r="N42" s="23">
        <f>M42/E42</f>
        <v>0.2903225806451613</v>
      </c>
      <c r="O42" s="26">
        <v>22</v>
      </c>
      <c r="P42" s="23">
        <f>O42/E42</f>
        <v>0.3548387096774194</v>
      </c>
      <c r="Q42" s="26">
        <v>8</v>
      </c>
      <c r="R42" s="23">
        <f>Q42/E42</f>
        <v>0.12903225806451613</v>
      </c>
      <c r="S42" s="26">
        <v>1</v>
      </c>
      <c r="T42" s="46">
        <f>S42/E42</f>
        <v>0.016129032258064516</v>
      </c>
    </row>
    <row r="43" spans="1:20" ht="12" thickBot="1">
      <c r="A43" s="51"/>
      <c r="B43" s="52"/>
      <c r="C43" s="52"/>
      <c r="D43" s="52"/>
      <c r="E43" s="52"/>
      <c r="F43" s="53"/>
      <c r="G43" s="54"/>
      <c r="H43" s="55"/>
      <c r="I43" s="54"/>
      <c r="J43" s="40"/>
      <c r="K43" s="54"/>
      <c r="L43" s="40"/>
      <c r="M43" s="54"/>
      <c r="N43" s="40"/>
      <c r="O43" s="54"/>
      <c r="P43" s="40"/>
      <c r="Q43" s="54"/>
      <c r="R43" s="40"/>
      <c r="S43" s="54"/>
      <c r="T43" s="56"/>
    </row>
    <row r="44" spans="1:20" ht="11.25">
      <c r="A44" s="13" t="s">
        <v>32</v>
      </c>
      <c r="B44" s="15"/>
      <c r="C44" s="15"/>
      <c r="D44" s="15"/>
      <c r="E44" s="15"/>
      <c r="F44" s="15"/>
      <c r="G44" s="24"/>
      <c r="H44" s="22"/>
      <c r="I44" s="24"/>
      <c r="J44" s="22"/>
      <c r="K44" s="24"/>
      <c r="L44" s="22"/>
      <c r="M44" s="24"/>
      <c r="N44" s="22"/>
      <c r="O44" s="24"/>
      <c r="P44" s="22"/>
      <c r="Q44" s="24"/>
      <c r="R44" s="22"/>
      <c r="S44" s="24"/>
      <c r="T44" s="9"/>
    </row>
    <row r="45" spans="1:20" ht="12" thickBot="1">
      <c r="A45" s="11"/>
      <c r="B45" s="17">
        <v>26</v>
      </c>
      <c r="C45" s="17">
        <v>3</v>
      </c>
      <c r="D45" s="17">
        <f>B45-E45-C45</f>
        <v>0</v>
      </c>
      <c r="E45" s="17">
        <f>G45+I45+K45+M45+O45+Q45+S45</f>
        <v>23</v>
      </c>
      <c r="F45" s="20">
        <f>G45+I45+K45+M45+O45</f>
        <v>20</v>
      </c>
      <c r="G45" s="26">
        <v>0</v>
      </c>
      <c r="H45" s="23">
        <v>0</v>
      </c>
      <c r="I45" s="26">
        <v>3</v>
      </c>
      <c r="J45" s="23">
        <f>I45/E45</f>
        <v>0.13043478260869565</v>
      </c>
      <c r="K45" s="26">
        <v>6</v>
      </c>
      <c r="L45" s="23">
        <f>K45/E45</f>
        <v>0.2608695652173913</v>
      </c>
      <c r="M45" s="26">
        <v>5</v>
      </c>
      <c r="N45" s="23">
        <f>M45/E45</f>
        <v>0.21739130434782608</v>
      </c>
      <c r="O45" s="26">
        <v>6</v>
      </c>
      <c r="P45" s="23">
        <f>O45/E45</f>
        <v>0.2608695652173913</v>
      </c>
      <c r="Q45" s="26">
        <v>3</v>
      </c>
      <c r="R45" s="23">
        <f>Q45/E45</f>
        <v>0.13043478260869565</v>
      </c>
      <c r="S45" s="26">
        <v>0</v>
      </c>
      <c r="T45" s="46">
        <v>0</v>
      </c>
    </row>
    <row r="46" spans="1:20" ht="11.25">
      <c r="A46" s="59" t="s">
        <v>33</v>
      </c>
      <c r="B46" s="15"/>
      <c r="C46" s="15"/>
      <c r="D46" s="15"/>
      <c r="E46" s="15"/>
      <c r="F46" s="15"/>
      <c r="G46" s="24"/>
      <c r="H46" s="22"/>
      <c r="I46" s="24"/>
      <c r="J46" s="22"/>
      <c r="K46" s="24"/>
      <c r="L46" s="22"/>
      <c r="M46" s="24"/>
      <c r="N46" s="22"/>
      <c r="O46" s="24"/>
      <c r="P46" s="22"/>
      <c r="Q46" s="24"/>
      <c r="R46" s="22"/>
      <c r="S46" s="24"/>
      <c r="T46" s="9"/>
    </row>
    <row r="47" spans="1:20" ht="23.25" customHeight="1" thickBot="1">
      <c r="A47" s="60"/>
      <c r="B47" s="32">
        <v>1</v>
      </c>
      <c r="C47" s="32">
        <v>0</v>
      </c>
      <c r="D47" s="32">
        <f>B47-E47-C47</f>
        <v>0</v>
      </c>
      <c r="E47" s="32">
        <f>G47+I47+K47+M47+O47+Q47+S47</f>
        <v>1</v>
      </c>
      <c r="F47" s="33">
        <f>G47+I47+K47+M47+O47</f>
        <v>1</v>
      </c>
      <c r="G47" s="34">
        <v>0</v>
      </c>
      <c r="H47" s="35">
        <f>G47/E47</f>
        <v>0</v>
      </c>
      <c r="I47" s="34">
        <v>0</v>
      </c>
      <c r="J47" s="35">
        <f>I47/E47</f>
        <v>0</v>
      </c>
      <c r="K47" s="34">
        <v>0</v>
      </c>
      <c r="L47" s="35">
        <f>K47/E47</f>
        <v>0</v>
      </c>
      <c r="M47" s="34">
        <v>0</v>
      </c>
      <c r="N47" s="35">
        <f>M47/E47</f>
        <v>0</v>
      </c>
      <c r="O47" s="34">
        <v>1</v>
      </c>
      <c r="P47" s="35">
        <f>O47/E47</f>
        <v>1</v>
      </c>
      <c r="Q47" s="34">
        <v>0</v>
      </c>
      <c r="R47" s="35">
        <f>Q47/E47</f>
        <v>0</v>
      </c>
      <c r="S47" s="34">
        <v>0</v>
      </c>
      <c r="T47" s="36">
        <f>S47/E47</f>
        <v>0</v>
      </c>
    </row>
    <row r="48" spans="1:20" ht="11.25">
      <c r="A48" s="12" t="s">
        <v>35</v>
      </c>
      <c r="B48" s="15"/>
      <c r="C48" s="15"/>
      <c r="D48" s="15"/>
      <c r="E48" s="15"/>
      <c r="F48" s="15"/>
      <c r="G48" s="24"/>
      <c r="H48" s="22"/>
      <c r="I48" s="24"/>
      <c r="J48" s="22"/>
      <c r="K48" s="24"/>
      <c r="L48" s="22"/>
      <c r="M48" s="24"/>
      <c r="N48" s="22"/>
      <c r="O48" s="24"/>
      <c r="P48" s="22"/>
      <c r="Q48" s="24"/>
      <c r="R48" s="22"/>
      <c r="S48" s="24"/>
      <c r="T48" s="9"/>
    </row>
    <row r="49" spans="1:20" ht="12" thickBot="1">
      <c r="A49" s="10"/>
      <c r="B49" s="16">
        <v>24</v>
      </c>
      <c r="C49" s="16">
        <v>4</v>
      </c>
      <c r="D49" s="16">
        <f>B49-E49-C49</f>
        <v>0</v>
      </c>
      <c r="E49" s="16">
        <f>G49+I49+K49+M49+O49+Q49+S49</f>
        <v>20</v>
      </c>
      <c r="F49" s="19">
        <f>G49+I49+K49+M49+O49</f>
        <v>17</v>
      </c>
      <c r="G49" s="27">
        <v>0</v>
      </c>
      <c r="H49" s="8">
        <f>G49/E49</f>
        <v>0</v>
      </c>
      <c r="I49" s="27">
        <v>3</v>
      </c>
      <c r="J49" s="8">
        <f>I49/E49</f>
        <v>0.15</v>
      </c>
      <c r="K49" s="27">
        <v>9</v>
      </c>
      <c r="L49" s="8">
        <f>K49/E49</f>
        <v>0.45</v>
      </c>
      <c r="M49" s="27">
        <v>4</v>
      </c>
      <c r="N49" s="8">
        <f>M49/E49</f>
        <v>0.2</v>
      </c>
      <c r="O49" s="27">
        <v>1</v>
      </c>
      <c r="P49" s="8">
        <f>O49/E49</f>
        <v>0.05</v>
      </c>
      <c r="Q49" s="27">
        <v>3</v>
      </c>
      <c r="R49" s="8">
        <f>Q49/E49</f>
        <v>0.15</v>
      </c>
      <c r="S49" s="27">
        <v>0</v>
      </c>
      <c r="T49" s="45">
        <f>S49/E49</f>
        <v>0</v>
      </c>
    </row>
    <row r="50" spans="1:20" ht="11.25">
      <c r="A50" s="63" t="s">
        <v>36</v>
      </c>
      <c r="B50" s="15"/>
      <c r="C50" s="15"/>
      <c r="D50" s="15"/>
      <c r="E50" s="15"/>
      <c r="F50" s="15"/>
      <c r="G50" s="24"/>
      <c r="H50" s="22"/>
      <c r="I50" s="24"/>
      <c r="J50" s="22"/>
      <c r="K50" s="24"/>
      <c r="L50" s="22"/>
      <c r="M50" s="24"/>
      <c r="N50" s="22"/>
      <c r="O50" s="24"/>
      <c r="P50" s="22"/>
      <c r="Q50" s="24"/>
      <c r="R50" s="22"/>
      <c r="S50" s="24"/>
      <c r="T50" s="9"/>
    </row>
    <row r="51" spans="1:20" ht="12" thickBot="1">
      <c r="A51" s="64"/>
      <c r="B51" s="16">
        <v>7</v>
      </c>
      <c r="C51" s="16">
        <v>1</v>
      </c>
      <c r="D51" s="16">
        <f>B51-E51-C51</f>
        <v>0</v>
      </c>
      <c r="E51" s="16">
        <f>G51+I51+K51+M51+O51+Q51+S51</f>
        <v>6</v>
      </c>
      <c r="F51" s="19">
        <f>G51+I51+K51+M51+O51</f>
        <v>6</v>
      </c>
      <c r="G51" s="27">
        <v>0</v>
      </c>
      <c r="H51" s="8">
        <f>G51/E51</f>
        <v>0</v>
      </c>
      <c r="I51" s="27">
        <v>1</v>
      </c>
      <c r="J51" s="8">
        <f>I51/E51</f>
        <v>0.16666666666666666</v>
      </c>
      <c r="K51" s="27">
        <v>3</v>
      </c>
      <c r="L51" s="8">
        <f>K51/E51</f>
        <v>0.5</v>
      </c>
      <c r="M51" s="27">
        <v>1</v>
      </c>
      <c r="N51" s="8">
        <f>M51/E51</f>
        <v>0.16666666666666666</v>
      </c>
      <c r="O51" s="27">
        <v>1</v>
      </c>
      <c r="P51" s="8">
        <f>O51/E51</f>
        <v>0.16666666666666666</v>
      </c>
      <c r="Q51" s="27">
        <v>0</v>
      </c>
      <c r="R51" s="8">
        <f>Q51/E51</f>
        <v>0</v>
      </c>
      <c r="S51" s="27">
        <v>0</v>
      </c>
      <c r="T51" s="45">
        <f>S51/E51</f>
        <v>0</v>
      </c>
    </row>
    <row r="52" spans="1:20" ht="11.25">
      <c r="A52" s="13" t="s">
        <v>37</v>
      </c>
      <c r="B52" s="15"/>
      <c r="C52" s="15"/>
      <c r="D52" s="15"/>
      <c r="E52" s="15"/>
      <c r="F52" s="15"/>
      <c r="G52" s="24"/>
      <c r="H52" s="22"/>
      <c r="I52" s="24"/>
      <c r="J52" s="22"/>
      <c r="K52" s="24"/>
      <c r="L52" s="22"/>
      <c r="M52" s="24"/>
      <c r="N52" s="22"/>
      <c r="O52" s="24"/>
      <c r="P52" s="22"/>
      <c r="Q52" s="24"/>
      <c r="R52" s="22"/>
      <c r="S52" s="24"/>
      <c r="T52" s="9"/>
    </row>
    <row r="53" spans="1:20" ht="12" thickBot="1">
      <c r="A53" s="31"/>
      <c r="B53" s="32">
        <v>13</v>
      </c>
      <c r="C53" s="32">
        <v>0</v>
      </c>
      <c r="D53" s="32">
        <f>B53-E53-C53</f>
        <v>0</v>
      </c>
      <c r="E53" s="32">
        <f>G53+I53+K53+M53+O53+Q53+S53</f>
        <v>13</v>
      </c>
      <c r="F53" s="33">
        <f>G53+I53+K53+M53+O53</f>
        <v>11</v>
      </c>
      <c r="G53" s="34">
        <v>0</v>
      </c>
      <c r="H53" s="35">
        <f>G53/E53</f>
        <v>0</v>
      </c>
      <c r="I53" s="34">
        <v>0</v>
      </c>
      <c r="J53" s="35">
        <f>I53/E53</f>
        <v>0</v>
      </c>
      <c r="K53" s="34">
        <v>5</v>
      </c>
      <c r="L53" s="35">
        <f>K53/E53</f>
        <v>0.38461538461538464</v>
      </c>
      <c r="M53" s="34">
        <v>2</v>
      </c>
      <c r="N53" s="35">
        <f>M53/E53</f>
        <v>0.15384615384615385</v>
      </c>
      <c r="O53" s="34">
        <v>4</v>
      </c>
      <c r="P53" s="35">
        <f>O53/E53</f>
        <v>0.3076923076923077</v>
      </c>
      <c r="Q53" s="34">
        <v>2</v>
      </c>
      <c r="R53" s="35">
        <f>Q53/E53</f>
        <v>0.15384615384615385</v>
      </c>
      <c r="S53" s="34">
        <v>0</v>
      </c>
      <c r="T53" s="36">
        <f>S53/E53</f>
        <v>0</v>
      </c>
    </row>
    <row r="54" spans="1:20" ht="11.25">
      <c r="A54" s="59" t="s">
        <v>38</v>
      </c>
      <c r="B54" s="15"/>
      <c r="C54" s="15"/>
      <c r="D54" s="15"/>
      <c r="E54" s="15"/>
      <c r="F54" s="15"/>
      <c r="G54" s="24"/>
      <c r="H54" s="22"/>
      <c r="I54" s="24"/>
      <c r="J54" s="22"/>
      <c r="K54" s="24"/>
      <c r="L54" s="22"/>
      <c r="M54" s="24"/>
      <c r="N54" s="22"/>
      <c r="O54" s="24"/>
      <c r="P54" s="22"/>
      <c r="Q54" s="24"/>
      <c r="R54" s="22"/>
      <c r="S54" s="24"/>
      <c r="T54" s="9"/>
    </row>
    <row r="55" spans="1:20" ht="12" thickBot="1">
      <c r="A55" s="60"/>
      <c r="B55" s="17">
        <v>62</v>
      </c>
      <c r="C55" s="17">
        <v>1</v>
      </c>
      <c r="D55" s="17">
        <f>B55-E55-C55</f>
        <v>0</v>
      </c>
      <c r="E55" s="17">
        <f>G55+I55+K55+M55+O55+Q55+S55</f>
        <v>61</v>
      </c>
      <c r="F55" s="20">
        <f>G55+I55+K55+M55+O55</f>
        <v>61</v>
      </c>
      <c r="G55" s="26">
        <v>0</v>
      </c>
      <c r="H55" s="23">
        <f>G55/E55</f>
        <v>0</v>
      </c>
      <c r="I55" s="26">
        <v>4</v>
      </c>
      <c r="J55" s="23">
        <f>I55/E55</f>
        <v>0.06557377049180328</v>
      </c>
      <c r="K55" s="26">
        <v>13</v>
      </c>
      <c r="L55" s="23">
        <f>K55/E55</f>
        <v>0.21311475409836064</v>
      </c>
      <c r="M55" s="26">
        <v>30</v>
      </c>
      <c r="N55" s="23">
        <f>M55/E55</f>
        <v>0.4918032786885246</v>
      </c>
      <c r="O55" s="26">
        <v>14</v>
      </c>
      <c r="P55" s="23">
        <f>O55/E55</f>
        <v>0.22950819672131148</v>
      </c>
      <c r="Q55" s="26">
        <v>0</v>
      </c>
      <c r="R55" s="23">
        <f>Q55/E55</f>
        <v>0</v>
      </c>
      <c r="S55" s="26">
        <v>0</v>
      </c>
      <c r="T55" s="46">
        <f>S55/E55</f>
        <v>0</v>
      </c>
    </row>
    <row r="56" spans="1:20" ht="11.25">
      <c r="A56" s="59" t="s">
        <v>39</v>
      </c>
      <c r="B56" s="15"/>
      <c r="C56" s="15"/>
      <c r="D56" s="15"/>
      <c r="E56" s="15"/>
      <c r="F56" s="15"/>
      <c r="G56" s="24"/>
      <c r="H56" s="22"/>
      <c r="I56" s="24"/>
      <c r="J56" s="22"/>
      <c r="K56" s="24"/>
      <c r="L56" s="22"/>
      <c r="M56" s="24"/>
      <c r="N56" s="22"/>
      <c r="O56" s="24"/>
      <c r="P56" s="22"/>
      <c r="Q56" s="24"/>
      <c r="R56" s="22"/>
      <c r="S56" s="24"/>
      <c r="T56" s="9"/>
    </row>
    <row r="57" spans="1:20" ht="12" thickBot="1">
      <c r="A57" s="60"/>
      <c r="B57" s="17">
        <v>65</v>
      </c>
      <c r="C57" s="17">
        <v>1</v>
      </c>
      <c r="D57" s="17">
        <f>B57-E57-C57</f>
        <v>0</v>
      </c>
      <c r="E57" s="17">
        <f>G57+I57+K57+M57+O57+Q57+S57</f>
        <v>64</v>
      </c>
      <c r="F57" s="20">
        <f>G57+I57+K57+M57+O57</f>
        <v>63</v>
      </c>
      <c r="G57" s="26">
        <v>0</v>
      </c>
      <c r="H57" s="23">
        <f>G57/E57</f>
        <v>0</v>
      </c>
      <c r="I57" s="26">
        <v>5</v>
      </c>
      <c r="J57" s="23">
        <f>I57/E57</f>
        <v>0.078125</v>
      </c>
      <c r="K57" s="26">
        <v>18</v>
      </c>
      <c r="L57" s="23">
        <f>K57/E57</f>
        <v>0.28125</v>
      </c>
      <c r="M57" s="26">
        <v>29</v>
      </c>
      <c r="N57" s="23">
        <f>M57/E57</f>
        <v>0.453125</v>
      </c>
      <c r="O57" s="26">
        <v>11</v>
      </c>
      <c r="P57" s="23">
        <f>O57/E57</f>
        <v>0.171875</v>
      </c>
      <c r="Q57" s="26">
        <v>1</v>
      </c>
      <c r="R57" s="23">
        <f>Q57/E57</f>
        <v>0.015625</v>
      </c>
      <c r="S57" s="26">
        <v>0</v>
      </c>
      <c r="T57" s="46">
        <f>S57/E57</f>
        <v>0</v>
      </c>
    </row>
    <row r="58" spans="1:20" ht="11.25">
      <c r="A58" s="13" t="s">
        <v>40</v>
      </c>
      <c r="B58" s="15"/>
      <c r="C58" s="15"/>
      <c r="D58" s="15"/>
      <c r="E58" s="15"/>
      <c r="F58" s="15"/>
      <c r="G58" s="24"/>
      <c r="H58" s="22"/>
      <c r="I58" s="24"/>
      <c r="J58" s="22"/>
      <c r="K58" s="24"/>
      <c r="L58" s="22"/>
      <c r="M58" s="24"/>
      <c r="N58" s="40"/>
      <c r="O58" s="24"/>
      <c r="P58" s="22"/>
      <c r="Q58" s="24"/>
      <c r="R58" s="22"/>
      <c r="S58" s="24"/>
      <c r="T58" s="9"/>
    </row>
    <row r="59" spans="1:20" ht="12" thickBot="1">
      <c r="A59" s="11"/>
      <c r="B59" s="17">
        <v>34</v>
      </c>
      <c r="C59" s="17">
        <v>1</v>
      </c>
      <c r="D59" s="17">
        <f>B59-E59-C59</f>
        <v>0</v>
      </c>
      <c r="E59" s="17">
        <f>G59+I59+K59+M59+O59+Q59+S59</f>
        <v>33</v>
      </c>
      <c r="F59" s="20">
        <f>G59+I59+K59+M59+O59</f>
        <v>28</v>
      </c>
      <c r="G59" s="26">
        <v>0</v>
      </c>
      <c r="H59" s="23">
        <f>G59/E59</f>
        <v>0</v>
      </c>
      <c r="I59" s="26">
        <v>1</v>
      </c>
      <c r="J59" s="23">
        <f>I59/E59</f>
        <v>0.030303030303030304</v>
      </c>
      <c r="K59" s="26">
        <v>4</v>
      </c>
      <c r="L59" s="23">
        <f>K59/E59</f>
        <v>0.12121212121212122</v>
      </c>
      <c r="M59" s="26">
        <v>14</v>
      </c>
      <c r="N59" s="23">
        <f>M59/E59</f>
        <v>0.42424242424242425</v>
      </c>
      <c r="O59" s="26">
        <v>9</v>
      </c>
      <c r="P59" s="23">
        <f>O59/E59</f>
        <v>0.2727272727272727</v>
      </c>
      <c r="Q59" s="26">
        <v>5</v>
      </c>
      <c r="R59" s="23">
        <f>Q59/E59</f>
        <v>0.15151515151515152</v>
      </c>
      <c r="S59" s="26">
        <v>0</v>
      </c>
      <c r="T59" s="46">
        <f>S59/E59</f>
        <v>0</v>
      </c>
    </row>
    <row r="60" spans="1:20" ht="11.25">
      <c r="A60" s="59" t="s">
        <v>41</v>
      </c>
      <c r="B60" s="15"/>
      <c r="C60" s="15"/>
      <c r="D60" s="15"/>
      <c r="E60" s="15"/>
      <c r="F60" s="15"/>
      <c r="G60" s="24"/>
      <c r="H60" s="22"/>
      <c r="I60" s="24"/>
      <c r="J60" s="22"/>
      <c r="K60" s="24"/>
      <c r="L60" s="22"/>
      <c r="M60" s="24"/>
      <c r="N60" s="22"/>
      <c r="O60" s="24"/>
      <c r="P60" s="22"/>
      <c r="Q60" s="24"/>
      <c r="R60" s="22"/>
      <c r="S60" s="24"/>
      <c r="T60" s="9"/>
    </row>
    <row r="61" spans="1:20" ht="12" thickBot="1">
      <c r="A61" s="60"/>
      <c r="B61" s="17">
        <v>31</v>
      </c>
      <c r="C61" s="17">
        <v>2</v>
      </c>
      <c r="D61" s="17">
        <v>2</v>
      </c>
      <c r="E61" s="17">
        <f>G61+I61+K61+M61+O61+Q61+S61</f>
        <v>29</v>
      </c>
      <c r="F61" s="20">
        <f>G61+I61+K61+M61+O61</f>
        <v>15</v>
      </c>
      <c r="G61" s="26">
        <v>0</v>
      </c>
      <c r="H61" s="23">
        <f>G61/E61</f>
        <v>0</v>
      </c>
      <c r="I61" s="26">
        <v>0</v>
      </c>
      <c r="J61" s="23">
        <f>I61/E61</f>
        <v>0</v>
      </c>
      <c r="K61" s="26">
        <v>2</v>
      </c>
      <c r="L61" s="23">
        <f>K61/E61</f>
        <v>0.06896551724137931</v>
      </c>
      <c r="M61" s="26">
        <v>2</v>
      </c>
      <c r="N61" s="23">
        <f>M61/E61</f>
        <v>0.06896551724137931</v>
      </c>
      <c r="O61" s="26">
        <v>11</v>
      </c>
      <c r="P61" s="23">
        <f>O61/E61</f>
        <v>0.3793103448275862</v>
      </c>
      <c r="Q61" s="26">
        <v>12</v>
      </c>
      <c r="R61" s="23">
        <f>Q61/E61</f>
        <v>0.41379310344827586</v>
      </c>
      <c r="S61" s="26">
        <v>2</v>
      </c>
      <c r="T61" s="46">
        <f>S61/E61</f>
        <v>0.06896551724137931</v>
      </c>
    </row>
    <row r="62" spans="1:20" ht="11.25">
      <c r="A62" s="13" t="s">
        <v>42</v>
      </c>
      <c r="B62" s="15"/>
      <c r="C62" s="15"/>
      <c r="D62" s="15"/>
      <c r="E62" s="15"/>
      <c r="F62" s="15"/>
      <c r="G62" s="24"/>
      <c r="H62" s="22"/>
      <c r="I62" s="24"/>
      <c r="J62" s="22"/>
      <c r="K62" s="24"/>
      <c r="L62" s="22"/>
      <c r="M62" s="24"/>
      <c r="N62" s="22"/>
      <c r="O62" s="24"/>
      <c r="P62" s="22"/>
      <c r="Q62" s="24"/>
      <c r="R62" s="22"/>
      <c r="S62" s="24"/>
      <c r="T62" s="9"/>
    </row>
    <row r="63" spans="1:20" ht="12" thickBot="1">
      <c r="A63" s="11"/>
      <c r="B63" s="17">
        <v>95</v>
      </c>
      <c r="C63" s="17">
        <v>6</v>
      </c>
      <c r="D63" s="17">
        <v>2</v>
      </c>
      <c r="E63" s="17">
        <f>G63+I63+K63+M63+O63+Q63+S63</f>
        <v>89</v>
      </c>
      <c r="F63" s="20">
        <f>G63+I63+K63+M63+O63</f>
        <v>57</v>
      </c>
      <c r="G63" s="26">
        <v>0</v>
      </c>
      <c r="H63" s="23">
        <f>G63/E63</f>
        <v>0</v>
      </c>
      <c r="I63" s="26">
        <v>4</v>
      </c>
      <c r="J63" s="23">
        <f>I63/E63</f>
        <v>0.0449438202247191</v>
      </c>
      <c r="K63" s="26">
        <v>12</v>
      </c>
      <c r="L63" s="23">
        <f>K63/E63</f>
        <v>0.1348314606741573</v>
      </c>
      <c r="M63" s="26">
        <v>23</v>
      </c>
      <c r="N63" s="23">
        <f>M63/E63</f>
        <v>0.25842696629213485</v>
      </c>
      <c r="O63" s="26">
        <v>18</v>
      </c>
      <c r="P63" s="23">
        <f>O63/E63</f>
        <v>0.20224719101123595</v>
      </c>
      <c r="Q63" s="26">
        <v>30</v>
      </c>
      <c r="R63" s="23">
        <f>Q63/E63</f>
        <v>0.33707865168539325</v>
      </c>
      <c r="S63" s="26">
        <v>2</v>
      </c>
      <c r="T63" s="46">
        <f>S63/E63</f>
        <v>0.02247191011235955</v>
      </c>
    </row>
    <row r="64" spans="1:20" ht="11.25">
      <c r="A64" s="13" t="s">
        <v>43</v>
      </c>
      <c r="B64" s="15"/>
      <c r="C64" s="15"/>
      <c r="D64" s="15"/>
      <c r="E64" s="15"/>
      <c r="F64" s="15"/>
      <c r="G64" s="24"/>
      <c r="H64" s="22"/>
      <c r="I64" s="24"/>
      <c r="J64" s="22"/>
      <c r="K64" s="24"/>
      <c r="L64" s="22"/>
      <c r="M64" s="24"/>
      <c r="N64" s="22"/>
      <c r="O64" s="24"/>
      <c r="P64" s="22"/>
      <c r="Q64" s="24"/>
      <c r="R64" s="22"/>
      <c r="S64" s="24"/>
      <c r="T64" s="9"/>
    </row>
    <row r="65" spans="1:20" ht="12" thickBot="1">
      <c r="A65" s="11"/>
      <c r="B65" s="17">
        <v>111</v>
      </c>
      <c r="C65" s="17">
        <v>8</v>
      </c>
      <c r="D65" s="17">
        <v>2</v>
      </c>
      <c r="E65" s="17">
        <f>G65+I65+K65+M65+O65+Q65+S65</f>
        <v>103</v>
      </c>
      <c r="F65" s="20">
        <f>G65+I65+K65+M65+O65</f>
        <v>69</v>
      </c>
      <c r="G65" s="26">
        <v>0</v>
      </c>
      <c r="H65" s="23">
        <f>G65/E65</f>
        <v>0</v>
      </c>
      <c r="I65" s="26">
        <v>3</v>
      </c>
      <c r="J65" s="23">
        <f>I65/E65</f>
        <v>0.02912621359223301</v>
      </c>
      <c r="K65" s="26">
        <v>13</v>
      </c>
      <c r="L65" s="23">
        <f>K65/E65</f>
        <v>0.1262135922330097</v>
      </c>
      <c r="M65" s="26">
        <v>31</v>
      </c>
      <c r="N65" s="23">
        <f>M65/E65</f>
        <v>0.30097087378640774</v>
      </c>
      <c r="O65" s="26">
        <v>22</v>
      </c>
      <c r="P65" s="23">
        <f>O65/E65</f>
        <v>0.21359223300970873</v>
      </c>
      <c r="Q65" s="26">
        <v>32</v>
      </c>
      <c r="R65" s="23">
        <f>Q65/E65</f>
        <v>0.3106796116504854</v>
      </c>
      <c r="S65" s="26">
        <v>2</v>
      </c>
      <c r="T65" s="46">
        <f>S65/E65</f>
        <v>0.019417475728155338</v>
      </c>
    </row>
    <row r="66" spans="1:20" ht="11.25">
      <c r="A66" s="59" t="s">
        <v>52</v>
      </c>
      <c r="B66" s="15"/>
      <c r="C66" s="15"/>
      <c r="D66" s="15"/>
      <c r="E66" s="15"/>
      <c r="F66" s="15"/>
      <c r="G66" s="24"/>
      <c r="H66" s="22"/>
      <c r="I66" s="24"/>
      <c r="J66" s="22"/>
      <c r="K66" s="24"/>
      <c r="L66" s="22"/>
      <c r="M66" s="24"/>
      <c r="N66" s="22"/>
      <c r="O66" s="24"/>
      <c r="P66" s="22"/>
      <c r="Q66" s="24"/>
      <c r="R66" s="22"/>
      <c r="S66" s="24"/>
      <c r="T66" s="9"/>
    </row>
    <row r="67" spans="1:20" ht="12" thickBot="1">
      <c r="A67" s="60"/>
      <c r="B67" s="17">
        <v>111</v>
      </c>
      <c r="C67" s="17">
        <v>4</v>
      </c>
      <c r="D67" s="17">
        <v>1</v>
      </c>
      <c r="E67" s="17">
        <f>G67+I67+K67+M67+O67+Q67+S67</f>
        <v>107</v>
      </c>
      <c r="F67" s="20">
        <f>G67+I67+K67+M67+O67</f>
        <v>104</v>
      </c>
      <c r="G67" s="26">
        <v>0</v>
      </c>
      <c r="H67" s="23">
        <f>G67/E67</f>
        <v>0</v>
      </c>
      <c r="I67" s="26">
        <v>2</v>
      </c>
      <c r="J67" s="23">
        <f>I67/E67</f>
        <v>0.018691588785046728</v>
      </c>
      <c r="K67" s="26">
        <v>20</v>
      </c>
      <c r="L67" s="23">
        <f>K67/E67</f>
        <v>0.18691588785046728</v>
      </c>
      <c r="M67" s="26">
        <v>50</v>
      </c>
      <c r="N67" s="23">
        <f>M67/E67</f>
        <v>0.4672897196261682</v>
      </c>
      <c r="O67" s="26">
        <v>32</v>
      </c>
      <c r="P67" s="23">
        <f>O67/E67</f>
        <v>0.29906542056074764</v>
      </c>
      <c r="Q67" s="26">
        <v>2</v>
      </c>
      <c r="R67" s="23">
        <f>Q67/E67</f>
        <v>0.018691588785046728</v>
      </c>
      <c r="S67" s="26">
        <v>1</v>
      </c>
      <c r="T67" s="46">
        <f>S67/E67</f>
        <v>0.009345794392523364</v>
      </c>
    </row>
    <row r="68" spans="1:20" ht="11.25">
      <c r="A68" s="13" t="s">
        <v>44</v>
      </c>
      <c r="B68" s="15"/>
      <c r="C68" s="15"/>
      <c r="D68" s="15"/>
      <c r="E68" s="15"/>
      <c r="F68" s="15"/>
      <c r="G68" s="24"/>
      <c r="H68" s="22"/>
      <c r="I68" s="24"/>
      <c r="J68" s="22"/>
      <c r="K68" s="24"/>
      <c r="L68" s="22"/>
      <c r="M68" s="24"/>
      <c r="N68" s="22"/>
      <c r="O68" s="24"/>
      <c r="P68" s="22"/>
      <c r="Q68" s="24"/>
      <c r="R68" s="22"/>
      <c r="S68" s="24"/>
      <c r="T68" s="9"/>
    </row>
    <row r="69" spans="1:20" ht="12" thickBot="1">
      <c r="A69" s="11"/>
      <c r="B69" s="17">
        <v>65</v>
      </c>
      <c r="C69" s="17">
        <v>2</v>
      </c>
      <c r="D69" s="17">
        <v>1</v>
      </c>
      <c r="E69" s="17">
        <f>G69+I69+K69+M69+O69+Q69+S69</f>
        <v>63</v>
      </c>
      <c r="F69" s="20">
        <f>G69+I69+K69+M69+O69</f>
        <v>60</v>
      </c>
      <c r="G69" s="26">
        <v>0</v>
      </c>
      <c r="H69" s="23">
        <f>G69/E69</f>
        <v>0</v>
      </c>
      <c r="I69" s="26">
        <v>5</v>
      </c>
      <c r="J69" s="23">
        <f>I69/E69</f>
        <v>0.07936507936507936</v>
      </c>
      <c r="K69" s="26">
        <v>18</v>
      </c>
      <c r="L69" s="23">
        <f>K69/E69</f>
        <v>0.2857142857142857</v>
      </c>
      <c r="M69" s="26">
        <v>21</v>
      </c>
      <c r="N69" s="23">
        <f>M69/E69</f>
        <v>0.3333333333333333</v>
      </c>
      <c r="O69" s="26">
        <v>16</v>
      </c>
      <c r="P69" s="23">
        <f>O69/E69</f>
        <v>0.25396825396825395</v>
      </c>
      <c r="Q69" s="26">
        <v>2</v>
      </c>
      <c r="R69" s="23">
        <f>Q69/E69</f>
        <v>0.031746031746031744</v>
      </c>
      <c r="S69" s="26">
        <v>1</v>
      </c>
      <c r="T69" s="46">
        <f>S69/E69</f>
        <v>0.015873015873015872</v>
      </c>
    </row>
    <row r="70" spans="1:20" ht="11.25">
      <c r="A70" s="13" t="s">
        <v>45</v>
      </c>
      <c r="B70" s="15"/>
      <c r="C70" s="15"/>
      <c r="D70" s="15"/>
      <c r="E70" s="15"/>
      <c r="F70" s="15"/>
      <c r="G70" s="24"/>
      <c r="H70" s="22"/>
      <c r="I70" s="24"/>
      <c r="J70" s="22"/>
      <c r="K70" s="24"/>
      <c r="L70" s="22"/>
      <c r="M70" s="24"/>
      <c r="N70" s="22"/>
      <c r="O70" s="24"/>
      <c r="P70" s="22"/>
      <c r="Q70" s="24"/>
      <c r="R70" s="22"/>
      <c r="S70" s="24"/>
      <c r="T70" s="9"/>
    </row>
    <row r="71" spans="1:20" ht="12" thickBot="1">
      <c r="A71" s="11"/>
      <c r="B71" s="17">
        <v>38</v>
      </c>
      <c r="C71" s="17">
        <v>0</v>
      </c>
      <c r="D71" s="17">
        <f>B71-E71-C71</f>
        <v>0</v>
      </c>
      <c r="E71" s="17">
        <f>G71+I71+K71+M71+O71+Q71+S71</f>
        <v>38</v>
      </c>
      <c r="F71" s="20">
        <f>G71+I71+K71+M71+O71</f>
        <v>26</v>
      </c>
      <c r="G71" s="26">
        <v>0</v>
      </c>
      <c r="H71" s="23">
        <f>G71/E71</f>
        <v>0</v>
      </c>
      <c r="I71" s="26">
        <v>1</v>
      </c>
      <c r="J71" s="23">
        <f>I71/E71</f>
        <v>0.02631578947368421</v>
      </c>
      <c r="K71" s="26">
        <v>8</v>
      </c>
      <c r="L71" s="23">
        <f>K71/E71</f>
        <v>0.21052631578947367</v>
      </c>
      <c r="M71" s="26">
        <v>5</v>
      </c>
      <c r="N71" s="23">
        <f>M71/E71</f>
        <v>0.13157894736842105</v>
      </c>
      <c r="O71" s="26">
        <v>12</v>
      </c>
      <c r="P71" s="23">
        <f>O71/E71</f>
        <v>0.3157894736842105</v>
      </c>
      <c r="Q71" s="26">
        <v>12</v>
      </c>
      <c r="R71" s="23">
        <f>Q71/E71</f>
        <v>0.3157894736842105</v>
      </c>
      <c r="S71" s="26">
        <v>0</v>
      </c>
      <c r="T71" s="46">
        <f>S71/E71</f>
        <v>0</v>
      </c>
    </row>
    <row r="72" spans="1:20" ht="11.25">
      <c r="A72" s="13" t="s">
        <v>47</v>
      </c>
      <c r="B72" s="15"/>
      <c r="C72" s="15"/>
      <c r="D72" s="15"/>
      <c r="E72" s="15"/>
      <c r="F72" s="15"/>
      <c r="G72" s="24"/>
      <c r="H72" s="22"/>
      <c r="I72" s="24"/>
      <c r="J72" s="22"/>
      <c r="K72" s="24"/>
      <c r="L72" s="22"/>
      <c r="M72" s="24"/>
      <c r="N72" s="22"/>
      <c r="O72" s="24"/>
      <c r="P72" s="22"/>
      <c r="Q72" s="24"/>
      <c r="R72" s="22"/>
      <c r="S72" s="24"/>
      <c r="T72" s="9"/>
    </row>
    <row r="73" spans="1:20" ht="12" thickBot="1">
      <c r="A73" s="11"/>
      <c r="B73" s="17">
        <v>33</v>
      </c>
      <c r="C73" s="17">
        <v>1</v>
      </c>
      <c r="D73" s="17">
        <v>1</v>
      </c>
      <c r="E73" s="17">
        <f>G73+I73+K73+M73+O73+Q73+S73</f>
        <v>32</v>
      </c>
      <c r="F73" s="20">
        <f>G73+I73+K73+M73+O73</f>
        <v>24</v>
      </c>
      <c r="G73" s="26">
        <v>0</v>
      </c>
      <c r="H73" s="23">
        <f>G73/E73</f>
        <v>0</v>
      </c>
      <c r="I73" s="26">
        <v>4</v>
      </c>
      <c r="J73" s="23">
        <f>I73/E73</f>
        <v>0.125</v>
      </c>
      <c r="K73" s="26">
        <v>6</v>
      </c>
      <c r="L73" s="23">
        <f>K73/E73</f>
        <v>0.1875</v>
      </c>
      <c r="M73" s="26">
        <v>6</v>
      </c>
      <c r="N73" s="23">
        <f>M73/E73</f>
        <v>0.1875</v>
      </c>
      <c r="O73" s="26">
        <v>8</v>
      </c>
      <c r="P73" s="23">
        <f>O73/E73</f>
        <v>0.25</v>
      </c>
      <c r="Q73" s="26">
        <v>7</v>
      </c>
      <c r="R73" s="23">
        <f>Q73/E73</f>
        <v>0.21875</v>
      </c>
      <c r="S73" s="26">
        <v>1</v>
      </c>
      <c r="T73" s="46">
        <f>S73/E73</f>
        <v>0.03125</v>
      </c>
    </row>
    <row r="74" spans="1:20" ht="11.25">
      <c r="A74" s="13" t="s">
        <v>48</v>
      </c>
      <c r="B74" s="15"/>
      <c r="C74" s="15"/>
      <c r="D74" s="15"/>
      <c r="E74" s="15"/>
      <c r="F74" s="15"/>
      <c r="G74" s="24"/>
      <c r="H74" s="22"/>
      <c r="I74" s="24"/>
      <c r="J74" s="22"/>
      <c r="K74" s="24"/>
      <c r="L74" s="22"/>
      <c r="M74" s="24"/>
      <c r="N74" s="22"/>
      <c r="O74" s="24"/>
      <c r="P74" s="22"/>
      <c r="Q74" s="24"/>
      <c r="R74" s="22"/>
      <c r="S74" s="24"/>
      <c r="T74" s="9"/>
    </row>
    <row r="75" spans="1:20" ht="12" thickBot="1">
      <c r="A75" s="11"/>
      <c r="B75" s="17">
        <v>19</v>
      </c>
      <c r="C75" s="17">
        <v>0</v>
      </c>
      <c r="D75" s="17">
        <f>B75-E75-C75</f>
        <v>0</v>
      </c>
      <c r="E75" s="17">
        <f>G75+I75+K75+M75+O75+Q75+S75</f>
        <v>19</v>
      </c>
      <c r="F75" s="20">
        <f>G75+I75+K75+M75+O75</f>
        <v>16</v>
      </c>
      <c r="G75" s="26">
        <v>3</v>
      </c>
      <c r="H75" s="23">
        <f>G75/E75</f>
        <v>0.15789473684210525</v>
      </c>
      <c r="I75" s="26">
        <v>3</v>
      </c>
      <c r="J75" s="23">
        <f>I75/E75</f>
        <v>0.15789473684210525</v>
      </c>
      <c r="K75" s="26">
        <v>1</v>
      </c>
      <c r="L75" s="23">
        <f>K75/E75</f>
        <v>0.05263157894736842</v>
      </c>
      <c r="M75" s="26">
        <v>5</v>
      </c>
      <c r="N75" s="23">
        <f>M75/E75</f>
        <v>0.2631578947368421</v>
      </c>
      <c r="O75" s="26">
        <v>4</v>
      </c>
      <c r="P75" s="23">
        <f>O75/E75</f>
        <v>0.21052631578947367</v>
      </c>
      <c r="Q75" s="26">
        <v>3</v>
      </c>
      <c r="R75" s="23">
        <f>Q75/E75</f>
        <v>0.15789473684210525</v>
      </c>
      <c r="S75" s="26">
        <v>0</v>
      </c>
      <c r="T75" s="46">
        <f>S75/E75</f>
        <v>0</v>
      </c>
    </row>
    <row r="76" spans="1:20" ht="11.25">
      <c r="A76" s="59" t="s">
        <v>49</v>
      </c>
      <c r="B76" s="15"/>
      <c r="C76" s="15"/>
      <c r="D76" s="15"/>
      <c r="E76" s="15"/>
      <c r="F76" s="15"/>
      <c r="G76" s="24"/>
      <c r="H76" s="22"/>
      <c r="I76" s="24"/>
      <c r="J76" s="22"/>
      <c r="K76" s="24"/>
      <c r="L76" s="22"/>
      <c r="M76" s="24"/>
      <c r="N76" s="22"/>
      <c r="O76" s="24"/>
      <c r="P76" s="22"/>
      <c r="Q76" s="24"/>
      <c r="R76" s="22"/>
      <c r="S76" s="24"/>
      <c r="T76" s="9"/>
    </row>
    <row r="77" spans="1:20" ht="12" thickBot="1">
      <c r="A77" s="60"/>
      <c r="B77" s="17">
        <v>102</v>
      </c>
      <c r="C77" s="17">
        <v>4</v>
      </c>
      <c r="D77" s="17">
        <v>1</v>
      </c>
      <c r="E77" s="17">
        <f>G77+I77+K77+M77+O77+Q77+S77</f>
        <v>98</v>
      </c>
      <c r="F77" s="20">
        <f>G77+I77+K77+M77+O77</f>
        <v>87</v>
      </c>
      <c r="G77" s="26">
        <v>0</v>
      </c>
      <c r="H77" s="23">
        <f>G77/E77</f>
        <v>0</v>
      </c>
      <c r="I77" s="26">
        <v>4</v>
      </c>
      <c r="J77" s="23">
        <f>I77/E77</f>
        <v>0.04081632653061224</v>
      </c>
      <c r="K77" s="26">
        <v>17</v>
      </c>
      <c r="L77" s="23">
        <f>K77/E77</f>
        <v>0.17346938775510204</v>
      </c>
      <c r="M77" s="26">
        <v>36</v>
      </c>
      <c r="N77" s="23">
        <f>M77/E77</f>
        <v>0.3673469387755102</v>
      </c>
      <c r="O77" s="26">
        <v>30</v>
      </c>
      <c r="P77" s="23">
        <f>O77/E77</f>
        <v>0.30612244897959184</v>
      </c>
      <c r="Q77" s="26">
        <v>10</v>
      </c>
      <c r="R77" s="23">
        <f>Q77/E77</f>
        <v>0.10204081632653061</v>
      </c>
      <c r="S77" s="26">
        <v>1</v>
      </c>
      <c r="T77" s="46">
        <f>S77/E77</f>
        <v>0.01020408163265306</v>
      </c>
    </row>
    <row r="78" spans="1:21" s="6" customFormat="1" ht="24" customHeight="1" thickBot="1">
      <c r="A78" s="44" t="s">
        <v>50</v>
      </c>
      <c r="B78" s="41">
        <f aca="true" t="shared" si="0" ref="B78:G78">SUM(B5:B77)</f>
        <v>1535</v>
      </c>
      <c r="C78" s="41">
        <f t="shared" si="0"/>
        <v>64</v>
      </c>
      <c r="D78" s="41">
        <f t="shared" si="0"/>
        <v>25</v>
      </c>
      <c r="E78" s="41">
        <f t="shared" si="0"/>
        <v>1471</v>
      </c>
      <c r="F78" s="41">
        <f t="shared" si="0"/>
        <v>1234</v>
      </c>
      <c r="G78" s="41">
        <f t="shared" si="0"/>
        <v>12</v>
      </c>
      <c r="H78" s="42">
        <f>G78/E78</f>
        <v>0.008157715839564922</v>
      </c>
      <c r="I78" s="41">
        <f>SUM(I5:I77)</f>
        <v>98</v>
      </c>
      <c r="J78" s="42">
        <f>I78/E78</f>
        <v>0.06662134602311352</v>
      </c>
      <c r="K78" s="41">
        <f>SUM(K5:K77)</f>
        <v>264</v>
      </c>
      <c r="L78" s="42">
        <f>K78/E78</f>
        <v>0.1794697484704283</v>
      </c>
      <c r="M78" s="41">
        <f>SUM(M5:M77)</f>
        <v>471</v>
      </c>
      <c r="N78" s="42">
        <f>M78/E78</f>
        <v>0.3201903467029232</v>
      </c>
      <c r="O78" s="41">
        <f>SUM(O5:O77)</f>
        <v>389</v>
      </c>
      <c r="P78" s="42">
        <f>O78/E78</f>
        <v>0.26444595513256286</v>
      </c>
      <c r="Q78" s="41">
        <f>SUM(Q5:Q77)</f>
        <v>208</v>
      </c>
      <c r="R78" s="42">
        <f>Q78/E78</f>
        <v>0.14140040788579197</v>
      </c>
      <c r="S78" s="41">
        <f>SUM(S5:S77)</f>
        <v>29</v>
      </c>
      <c r="T78" s="43">
        <f>S78/E78</f>
        <v>0.01971447994561523</v>
      </c>
      <c r="U78" s="3"/>
    </row>
    <row r="79" ht="12" thickTop="1"/>
    <row r="80" spans="18:20" ht="12.75">
      <c r="R80" s="57" t="s">
        <v>51</v>
      </c>
      <c r="S80" s="58"/>
      <c r="T80" s="58"/>
    </row>
  </sheetData>
  <mergeCells count="27">
    <mergeCell ref="A56:A57"/>
    <mergeCell ref="A37:A38"/>
    <mergeCell ref="A46:A47"/>
    <mergeCell ref="A50:A51"/>
    <mergeCell ref="A54:A55"/>
    <mergeCell ref="A1:D1"/>
    <mergeCell ref="Q4:R4"/>
    <mergeCell ref="S4:T4"/>
    <mergeCell ref="G4:H4"/>
    <mergeCell ref="I4:J4"/>
    <mergeCell ref="K4:L4"/>
    <mergeCell ref="M4:N4"/>
    <mergeCell ref="O4:P4"/>
    <mergeCell ref="A7:A8"/>
    <mergeCell ref="A9:A10"/>
    <mergeCell ref="A19:A20"/>
    <mergeCell ref="A23:A24"/>
    <mergeCell ref="R80:T80"/>
    <mergeCell ref="A35:A36"/>
    <mergeCell ref="A39:A40"/>
    <mergeCell ref="A25:A26"/>
    <mergeCell ref="A27:A28"/>
    <mergeCell ref="A29:A30"/>
    <mergeCell ref="A31:A32"/>
    <mergeCell ref="A60:A61"/>
    <mergeCell ref="A66:A67"/>
    <mergeCell ref="A76:A7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  <headerFooter alignWithMargins="0">
    <oddFooter>&amp;RSeite &amp;P von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Lück</dc:creator>
  <cp:keywords/>
  <dc:description/>
  <cp:lastModifiedBy>janssen</cp:lastModifiedBy>
  <cp:lastPrinted>2007-04-27T09:44:11Z</cp:lastPrinted>
  <dcterms:created xsi:type="dcterms:W3CDTF">2004-04-26T18:13:16Z</dcterms:created>
  <dcterms:modified xsi:type="dcterms:W3CDTF">2007-04-27T09:45:49Z</dcterms:modified>
  <cp:category/>
  <cp:version/>
  <cp:contentType/>
  <cp:contentStatus/>
</cp:coreProperties>
</file>