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\sciebo\Dokumente\"/>
    </mc:Choice>
  </mc:AlternateContent>
  <xr:revisionPtr revIDLastSave="0" documentId="13_ncr:1_{24B40D78-6B5B-48F4-8A81-E70E2DD62BC8}" xr6:coauthVersionLast="36" xr6:coauthVersionMax="37" xr10:uidLastSave="{00000000-0000-0000-0000-000000000000}"/>
  <bookViews>
    <workbookView xWindow="0" yWindow="0" windowWidth="21570" windowHeight="7875" xr2:uid="{00000000-000D-0000-FFFF-FFFF00000000}"/>
  </bookViews>
  <sheets>
    <sheet name="Notenvergleichsrechner_SPB" sheetId="1" r:id="rId1"/>
  </sheets>
  <calcPr calcId="191029"/>
</workbook>
</file>

<file path=xl/calcChain.xml><?xml version="1.0" encoding="utf-8"?>
<calcChain xmlns="http://schemas.openxmlformats.org/spreadsheetml/2006/main">
  <c r="E16" i="1" l="1"/>
  <c r="B13" i="1" l="1"/>
  <c r="B30" i="1"/>
  <c r="M16" i="1"/>
  <c r="M15" i="1"/>
  <c r="J13" i="1" l="1"/>
  <c r="C34" i="1"/>
  <c r="C33" i="1" l="1"/>
</calcChain>
</file>

<file path=xl/sharedStrings.xml><?xml version="1.0" encoding="utf-8"?>
<sst xmlns="http://schemas.openxmlformats.org/spreadsheetml/2006/main" count="60" uniqueCount="43">
  <si>
    <t>Schwerpunktbereichsvergleich</t>
  </si>
  <si>
    <t>Klausur 3</t>
  </si>
  <si>
    <t>Klausur 4</t>
  </si>
  <si>
    <t>Klausur 5</t>
  </si>
  <si>
    <t>Seminararbeit</t>
  </si>
  <si>
    <t>Punkte</t>
  </si>
  <si>
    <t>Endergebnis</t>
  </si>
  <si>
    <t>Klausur 1 - Bonn</t>
  </si>
  <si>
    <t>Klausur 2 - Bonn</t>
  </si>
  <si>
    <t>Erste Juristische Prüfung</t>
  </si>
  <si>
    <t>Staatlicher Pflichtfachteil</t>
  </si>
  <si>
    <t>Zivilrecht I</t>
  </si>
  <si>
    <t>Zivilrecht II</t>
  </si>
  <si>
    <t>Zivilrecht III</t>
  </si>
  <si>
    <t>Strafrecht</t>
  </si>
  <si>
    <t>Öffentliches Recht I</t>
  </si>
  <si>
    <t>Öffentliches Recht II</t>
  </si>
  <si>
    <t>Gesamtergebnis Prüfungsgespräch</t>
  </si>
  <si>
    <t xml:space="preserve">Vortrag </t>
  </si>
  <si>
    <t>Endergebnis staatlicher Pflichtfachanteil</t>
  </si>
  <si>
    <t>alt</t>
  </si>
  <si>
    <t>neu</t>
  </si>
  <si>
    <t>Klausur 6</t>
  </si>
  <si>
    <t xml:space="preserve">Klausur 1 - Bonn </t>
  </si>
  <si>
    <t>Durchschitt alle Prüfungsleistungen</t>
  </si>
  <si>
    <t>Durchschnitt Bonner Leistungen</t>
  </si>
  <si>
    <t>Mindestens 4,0 Punkte</t>
  </si>
  <si>
    <t>Gesamtnotenberechnung 
alte Schwerpunktbereichsordnung (SPB-PO 2015)</t>
  </si>
  <si>
    <t>Gesamtnotenberechnung 
neue Schwerpunktbereichsordnung (SPB-PO 2023)</t>
  </si>
  <si>
    <t>Vortrag</t>
  </si>
  <si>
    <t>Bestehensregel der alten Schwerpunktbereichsordnung (SPB-PO 2015)</t>
  </si>
  <si>
    <t>Klausur 2 - Kernbereich</t>
  </si>
  <si>
    <t>Klausur 3 - Kern- oder Wahlbereich</t>
  </si>
  <si>
    <t>Bestehensregel der neuen Schwerpunktbereichsordnung (SPB-PO 2023)</t>
  </si>
  <si>
    <t>Klausur 5 - Wahlbereich</t>
  </si>
  <si>
    <t>Klausur 4 - Kern- oder Wahlbereich</t>
  </si>
  <si>
    <t>Klausur 6 - Wahlbereich</t>
  </si>
  <si>
    <t>Klausur 1 - Kernbereich Bonn (mind. 4 Punkte)</t>
  </si>
  <si>
    <t>Tragen Sie die besten 3 Klausuren (davon mind. zwei aus dem Kernbereich) und die Seminararbeit sowie den Vortrag ein:</t>
  </si>
  <si>
    <t>Klausur 1 - Kernbereich</t>
  </si>
  <si>
    <t>Tragen Sie bis zu 6 Klausuren des SPB und die Seminararbeit sowie den Vortrag ein. Zum Bestehen ist ein Durchschnitt von mindestens 4,0 Punkten notwendig (Klausuren zählen 60% (jede der drei relevanten Klausuren zählt 20%), Seminarleistung 35%, Vortrag 5%). Gewertet werden die beiden besten Klausuren des Kernbereichs und die beste dritte Klausur (Kern- oder Wahlbereich). Darüber hinaus müssen bei der besten Kernbereichsklausur mind. 4 Punkte erzielt werden. Verpflichtend sind 3 mindestens Klausuren, die Anmeldung aller 6 Klausuren ist für die Zeugniserteilung NICHT erforderlich.</t>
  </si>
  <si>
    <t>Tragen Sie alle 6 Klausuren des SPB und die Seminararbeit ein. Zum Bestehen des SPB ist ein Durchschnitt von mindestens 4,0 Punkten bei allen Prüfungsleistungen (Seminarleistung zählt 4fach und jede der 6 Klausur einfach) und den beiden besten Bonner Leistungen erforderlich.</t>
  </si>
  <si>
    <t>In die Gesamtnote der Schwerpunktbereichsprüfung fließen die 4 besten Klausuren sowie die Seminararbeit ein. Bei mindestens 2 der 4 in die Gesamtnotenberechnung einbezogenen Klausuren muss es sich um (die besten) Bonner Klausurleistungen handeln. Die Noten der vier besten Klausuren gehen jeweils mit dem Faktor 0,15 (15%), jene der Seminarleistung mit dem Faktor 0,4 (40%) in die Gesamtnote ein. Tragen Sie die 2 besten Bonner Klausuren sowie die 2 besten verbleibenden Klausuren und die Seminararbeit 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</si>
</sst>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Fill="1"/>
    <xf numFmtId="0" fontId="2" fillId="3" borderId="0" xfId="0" applyFont="1" applyFill="1" applyAlignment="1">
      <alignment wrapText="1"/>
    </xf>
    <xf numFmtId="0" fontId="0" fillId="3" borderId="0" xfId="0" applyFont="1" applyFill="1"/>
    <xf numFmtId="0" fontId="2" fillId="3" borderId="0" xfId="0" applyFont="1" applyFill="1"/>
    <xf numFmtId="0" fontId="7" fillId="3" borderId="0" xfId="1" applyFont="1" applyFill="1" applyAlignment="1">
      <alignment horizontal="left"/>
    </xf>
    <xf numFmtId="0" fontId="8" fillId="3" borderId="0" xfId="1" applyFont="1" applyFill="1" applyAlignment="1">
      <alignment horizontal="left"/>
    </xf>
    <xf numFmtId="0" fontId="5" fillId="3" borderId="0" xfId="0" applyFont="1" applyFill="1"/>
    <xf numFmtId="2" fontId="3" fillId="3" borderId="0" xfId="0" applyNumberFormat="1" applyFont="1" applyFill="1"/>
    <xf numFmtId="0" fontId="3" fillId="3" borderId="0" xfId="0" applyFont="1" applyFill="1"/>
    <xf numFmtId="0" fontId="1" fillId="3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3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3" borderId="0" xfId="0" applyFont="1" applyFill="1" applyAlignment="1">
      <alignment horizontal="left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>
      <selection activeCell="B6" sqref="B6"/>
    </sheetView>
  </sheetViews>
  <sheetFormatPr baseColWidth="10" defaultRowHeight="15" x14ac:dyDescent="0.25"/>
  <cols>
    <col min="1" max="1" width="40.28515625" style="2" customWidth="1"/>
    <col min="2" max="3" width="11.42578125" style="2"/>
    <col min="4" max="4" width="42" style="2" bestFit="1" customWidth="1"/>
    <col min="5" max="6" width="11.42578125" style="2"/>
    <col min="7" max="7" width="34.42578125" style="2" customWidth="1"/>
    <col min="8" max="8" width="11.42578125" style="2"/>
    <col min="9" max="9" width="61.7109375" style="2" customWidth="1"/>
    <col min="10" max="10" width="11.42578125" style="2" customWidth="1"/>
    <col min="11" max="11" width="11.42578125" style="2"/>
    <col min="12" max="12" width="41.42578125" style="2" customWidth="1"/>
    <col min="13" max="14" width="11.42578125" style="2"/>
    <col min="15" max="15" width="22" style="2" customWidth="1"/>
    <col min="16" max="16384" width="11.42578125" style="2"/>
  </cols>
  <sheetData>
    <row r="1" spans="1:15" ht="23.25" x14ac:dyDescent="0.35">
      <c r="A1" s="22" t="s">
        <v>0</v>
      </c>
      <c r="B1" s="22"/>
      <c r="C1" s="18"/>
      <c r="D1" s="17"/>
      <c r="E1" s="17"/>
      <c r="F1" s="17"/>
      <c r="G1" s="17"/>
    </row>
    <row r="3" spans="1:15" ht="47.25" x14ac:dyDescent="0.25">
      <c r="A3" s="8" t="s">
        <v>28</v>
      </c>
      <c r="B3" s="9"/>
      <c r="C3" s="7"/>
      <c r="D3" s="25" t="s">
        <v>33</v>
      </c>
      <c r="E3" s="25"/>
      <c r="F3" s="25"/>
      <c r="G3" s="25"/>
      <c r="I3" s="8" t="s">
        <v>27</v>
      </c>
      <c r="J3" s="9"/>
      <c r="L3" s="19" t="s">
        <v>30</v>
      </c>
      <c r="M3" s="16"/>
      <c r="N3" s="9"/>
      <c r="O3" s="9"/>
    </row>
    <row r="4" spans="1:15" ht="105" customHeight="1" x14ac:dyDescent="0.25">
      <c r="A4" s="24" t="s">
        <v>38</v>
      </c>
      <c r="B4" s="24"/>
      <c r="C4" s="7"/>
      <c r="D4" s="23" t="s">
        <v>40</v>
      </c>
      <c r="E4" s="23"/>
      <c r="F4" s="23"/>
      <c r="G4" s="23"/>
      <c r="I4" s="23" t="s">
        <v>42</v>
      </c>
      <c r="J4" s="23"/>
      <c r="L4" s="23" t="s">
        <v>41</v>
      </c>
      <c r="M4" s="23"/>
      <c r="N4" s="23"/>
      <c r="O4" s="23"/>
    </row>
    <row r="5" spans="1:15" x14ac:dyDescent="0.25">
      <c r="B5" s="6" t="s">
        <v>5</v>
      </c>
      <c r="E5" s="6" t="s">
        <v>5</v>
      </c>
      <c r="J5" s="6" t="s">
        <v>5</v>
      </c>
      <c r="M5" s="1" t="s">
        <v>5</v>
      </c>
    </row>
    <row r="6" spans="1:15" x14ac:dyDescent="0.25">
      <c r="A6" s="9" t="s">
        <v>39</v>
      </c>
      <c r="B6" s="3">
        <v>0</v>
      </c>
      <c r="D6" s="9" t="s">
        <v>37</v>
      </c>
      <c r="E6" s="3">
        <v>0</v>
      </c>
      <c r="I6" s="9" t="s">
        <v>7</v>
      </c>
      <c r="J6" s="3">
        <v>0</v>
      </c>
      <c r="L6" s="9" t="s">
        <v>23</v>
      </c>
      <c r="M6" s="3">
        <v>0</v>
      </c>
    </row>
    <row r="7" spans="1:15" x14ac:dyDescent="0.25">
      <c r="A7" s="9" t="s">
        <v>31</v>
      </c>
      <c r="B7" s="3">
        <v>0</v>
      </c>
      <c r="D7" s="9" t="s">
        <v>31</v>
      </c>
      <c r="E7" s="3">
        <v>0</v>
      </c>
      <c r="I7" s="9" t="s">
        <v>8</v>
      </c>
      <c r="J7" s="3">
        <v>0</v>
      </c>
      <c r="L7" s="9" t="s">
        <v>8</v>
      </c>
      <c r="M7" s="3">
        <v>0</v>
      </c>
    </row>
    <row r="8" spans="1:15" x14ac:dyDescent="0.25">
      <c r="A8" s="9" t="s">
        <v>32</v>
      </c>
      <c r="B8" s="3">
        <v>0</v>
      </c>
      <c r="D8" s="9" t="s">
        <v>32</v>
      </c>
      <c r="E8" s="3">
        <v>0</v>
      </c>
      <c r="I8" s="9" t="s">
        <v>1</v>
      </c>
      <c r="J8" s="3">
        <v>0</v>
      </c>
      <c r="L8" s="9" t="s">
        <v>1</v>
      </c>
      <c r="M8" s="3">
        <v>0</v>
      </c>
    </row>
    <row r="9" spans="1:15" x14ac:dyDescent="0.25">
      <c r="A9" s="7"/>
      <c r="B9" s="7"/>
      <c r="D9" s="9" t="s">
        <v>35</v>
      </c>
      <c r="E9" s="3">
        <v>0</v>
      </c>
      <c r="I9" s="9" t="s">
        <v>2</v>
      </c>
      <c r="J9" s="3">
        <v>0</v>
      </c>
      <c r="L9" s="9" t="s">
        <v>2</v>
      </c>
      <c r="M9" s="3">
        <v>0</v>
      </c>
    </row>
    <row r="10" spans="1:15" x14ac:dyDescent="0.25">
      <c r="A10" s="9" t="s">
        <v>4</v>
      </c>
      <c r="B10" s="3">
        <v>0</v>
      </c>
      <c r="D10" s="9" t="s">
        <v>34</v>
      </c>
      <c r="E10" s="3">
        <v>0</v>
      </c>
      <c r="L10" s="9" t="s">
        <v>3</v>
      </c>
      <c r="M10" s="3">
        <v>0</v>
      </c>
    </row>
    <row r="11" spans="1:15" x14ac:dyDescent="0.25">
      <c r="A11" s="9" t="s">
        <v>29</v>
      </c>
      <c r="B11" s="3">
        <v>0</v>
      </c>
      <c r="D11" s="9" t="s">
        <v>36</v>
      </c>
      <c r="E11" s="3">
        <v>0</v>
      </c>
      <c r="I11" s="9" t="s">
        <v>4</v>
      </c>
      <c r="J11" s="3">
        <v>0</v>
      </c>
      <c r="L11" s="9" t="s">
        <v>22</v>
      </c>
      <c r="M11" s="3">
        <v>0</v>
      </c>
    </row>
    <row r="13" spans="1:15" ht="15.75" x14ac:dyDescent="0.25">
      <c r="A13" s="10" t="s">
        <v>6</v>
      </c>
      <c r="B13" s="15">
        <f>20%*B6+20%*B7+20%*B8+35%*B10+5%*B11</f>
        <v>0</v>
      </c>
      <c r="D13" s="9" t="s">
        <v>4</v>
      </c>
      <c r="E13" s="3">
        <v>0</v>
      </c>
      <c r="I13" s="10" t="s">
        <v>6</v>
      </c>
      <c r="J13" s="15">
        <f>SUM(J6:J9)*0.15+J11*0.4</f>
        <v>0</v>
      </c>
      <c r="L13" s="9" t="s">
        <v>4</v>
      </c>
      <c r="M13" s="3">
        <v>0</v>
      </c>
    </row>
    <row r="14" spans="1:15" x14ac:dyDescent="0.25">
      <c r="D14" s="9" t="s">
        <v>29</v>
      </c>
      <c r="E14" s="3">
        <v>0</v>
      </c>
    </row>
    <row r="15" spans="1:15" ht="15.75" x14ac:dyDescent="0.25">
      <c r="A15" s="21"/>
      <c r="B15" s="20"/>
      <c r="D15" s="7"/>
      <c r="E15" s="7"/>
      <c r="I15" s="21"/>
      <c r="J15" s="20"/>
      <c r="L15" s="10" t="s">
        <v>25</v>
      </c>
      <c r="M15" s="14">
        <f>SUM(M6:M7)/2</f>
        <v>0</v>
      </c>
      <c r="N15" s="16"/>
      <c r="O15" s="16" t="s">
        <v>26</v>
      </c>
    </row>
    <row r="16" spans="1:15" ht="15.75" x14ac:dyDescent="0.25">
      <c r="D16" s="10" t="s">
        <v>24</v>
      </c>
      <c r="E16" s="14">
        <f>(E6+E7+LARGE(E8:E11,1))*0.2+E13*0.35+E14*0.05</f>
        <v>0</v>
      </c>
      <c r="F16" s="16"/>
      <c r="G16" s="16" t="s">
        <v>26</v>
      </c>
      <c r="L16" s="10" t="s">
        <v>24</v>
      </c>
      <c r="M16" s="14">
        <f>(SUM(M6:M11) + (M13*4))/10</f>
        <v>0</v>
      </c>
      <c r="N16" s="16"/>
      <c r="O16" s="16" t="s">
        <v>26</v>
      </c>
    </row>
    <row r="18" spans="1:2" ht="21" x14ac:dyDescent="0.35">
      <c r="A18" s="13" t="s">
        <v>10</v>
      </c>
      <c r="B18" s="9"/>
    </row>
    <row r="19" spans="1:2" x14ac:dyDescent="0.25">
      <c r="B19" s="6" t="s">
        <v>5</v>
      </c>
    </row>
    <row r="20" spans="1:2" x14ac:dyDescent="0.25">
      <c r="A20" s="11" t="s">
        <v>11</v>
      </c>
      <c r="B20" s="3">
        <v>0</v>
      </c>
    </row>
    <row r="21" spans="1:2" x14ac:dyDescent="0.25">
      <c r="A21" s="11" t="s">
        <v>12</v>
      </c>
      <c r="B21" s="3">
        <v>0</v>
      </c>
    </row>
    <row r="22" spans="1:2" x14ac:dyDescent="0.25">
      <c r="A22" s="11" t="s">
        <v>13</v>
      </c>
      <c r="B22" s="3">
        <v>0</v>
      </c>
    </row>
    <row r="23" spans="1:2" x14ac:dyDescent="0.25">
      <c r="A23" s="11" t="s">
        <v>14</v>
      </c>
      <c r="B23" s="3">
        <v>0</v>
      </c>
    </row>
    <row r="24" spans="1:2" x14ac:dyDescent="0.25">
      <c r="A24" s="11" t="s">
        <v>15</v>
      </c>
      <c r="B24" s="3">
        <v>0</v>
      </c>
    </row>
    <row r="25" spans="1:2" x14ac:dyDescent="0.25">
      <c r="A25" s="11" t="s">
        <v>16</v>
      </c>
      <c r="B25" s="3">
        <v>0</v>
      </c>
    </row>
    <row r="26" spans="1:2" x14ac:dyDescent="0.25">
      <c r="A26" s="5"/>
    </row>
    <row r="27" spans="1:2" x14ac:dyDescent="0.25">
      <c r="A27" s="11" t="s">
        <v>17</v>
      </c>
      <c r="B27" s="3">
        <v>0</v>
      </c>
    </row>
    <row r="28" spans="1:2" x14ac:dyDescent="0.25">
      <c r="A28" s="11" t="s">
        <v>18</v>
      </c>
      <c r="B28" s="3">
        <v>0</v>
      </c>
    </row>
    <row r="29" spans="1:2" x14ac:dyDescent="0.25">
      <c r="A29" s="4"/>
    </row>
    <row r="30" spans="1:2" ht="15.75" x14ac:dyDescent="0.25">
      <c r="A30" s="12" t="s">
        <v>19</v>
      </c>
      <c r="B30" s="15">
        <f>SUM(B20:B25)*0.1+B27*0.3+B28*0.1</f>
        <v>0</v>
      </c>
    </row>
    <row r="32" spans="1:2" x14ac:dyDescent="0.25">
      <c r="B32" s="1"/>
    </row>
    <row r="33" spans="1:7" ht="21" x14ac:dyDescent="0.35">
      <c r="A33" s="13" t="s">
        <v>9</v>
      </c>
      <c r="B33" s="10" t="s">
        <v>20</v>
      </c>
      <c r="C33" s="15">
        <f>J13*0.3+B30*0.7</f>
        <v>0</v>
      </c>
      <c r="D33" s="20"/>
      <c r="E33" s="20"/>
      <c r="F33" s="20"/>
      <c r="G33" s="20"/>
    </row>
    <row r="34" spans="1:7" ht="20.25" customHeight="1" x14ac:dyDescent="0.25">
      <c r="A34" s="9"/>
      <c r="B34" s="10" t="s">
        <v>21</v>
      </c>
      <c r="C34" s="15">
        <f>B13*0.3+B30*0.7</f>
        <v>0</v>
      </c>
      <c r="D34" s="20"/>
      <c r="E34" s="20"/>
      <c r="F34" s="20"/>
      <c r="G34" s="20"/>
    </row>
  </sheetData>
  <sheetProtection selectLockedCells="1"/>
  <mergeCells count="6">
    <mergeCell ref="A1:B1"/>
    <mergeCell ref="I4:J4"/>
    <mergeCell ref="D4:G4"/>
    <mergeCell ref="A4:B4"/>
    <mergeCell ref="L4:O4"/>
    <mergeCell ref="D3:G3"/>
  </mergeCells>
  <dataValidations count="6">
    <dataValidation type="decimal" errorStyle="information" allowBlank="1" showInputMessage="1" showErrorMessage="1" errorTitle="Falscher Wert!" error="Die Benotung erfolgt in Punkten, wobei stets 0-18 Punkte zu erreichen sind – zumindest theoretisch." sqref="B9" xr:uid="{C219F680-73B1-4DF6-8D1A-19FD07A689BF}">
      <formula1>0</formula1>
      <formula2>14</formula2>
    </dataValidation>
    <dataValidation type="whole" allowBlank="1" showInputMessage="1" showErrorMessage="1" errorTitle="Falscher Wert!" error="Die Benotung erfolgt in Punkten, wobei stets 0-18 Punkte zu erreichen sind." sqref="E14:E15" xr:uid="{475F3718-E704-435B-9DE0-F086EF623212}">
      <formula1>0</formula1>
      <formula2>18</formula2>
    </dataValidation>
    <dataValidation type="decimal" allowBlank="1" sqref="B15 B13" xr:uid="{F0B2A189-07FA-4462-AEBD-AD6760BB31E1}">
      <formula1>0</formula1>
      <formula2>14</formula2>
    </dataValidation>
    <dataValidation type="whole" allowBlank="1" showErrorMessage="1" errorTitle="Falscher Wert" error="Bei der besten Klausur aus dem Kernbereich, die in Bonn geschrieben wurde, müssen mind. 4 Punkte erzielt werden. " sqref="E6" xr:uid="{631A736A-46BB-4152-AE40-2E2046169D38}">
      <formula1>4</formula1>
      <formula2>18</formula2>
    </dataValidation>
    <dataValidation type="whole" allowBlank="1" showErrorMessage="1" errorTitle="Falscher Wert" error="Die Benotung erfolgt in Punkten, wobei stets 0-18 Punkte zu erreichen sind." sqref="E7:E11 B20:B25 B27:B28 J6:J9 J11 M6:M11 M13" xr:uid="{347A7801-9C4E-4FF2-B7EF-E37E0B1EBE9B}">
      <formula1>0</formula1>
      <formula2>18</formula2>
    </dataValidation>
    <dataValidation type="whole" allowBlank="1" showInputMessage="1" showErrorMessage="1" errorTitle="Falscher Wert" error="Die Benotung erfolgt in Punkten, wobei stets 0-18 Punkte zu erreichen sind." sqref="B6:B8 B10:B11" xr:uid="{C342C7FB-DD15-45CF-8025-88D789D72AC9}">
      <formula1>0</formula1>
      <formula2>18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Notenvergleichsrechner_SPB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 Rechtswissenschaft</dc:creator>
  <cp:lastModifiedBy>Gregor Wiescholek</cp:lastModifiedBy>
  <dcterms:created xsi:type="dcterms:W3CDTF">2015-03-20T09:06:19Z</dcterms:created>
  <dcterms:modified xsi:type="dcterms:W3CDTF">2023-06-06T17:37:55Z</dcterms:modified>
</cp:coreProperties>
</file>